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3 Budget" sheetId="1" r:id="rId4"/>
    <sheet state="visible" name="Monthly Budget (Template)" sheetId="2" r:id="rId5"/>
    <sheet state="visible" name="2023 Goal Planning" sheetId="3" r:id="rId6"/>
  </sheets>
  <definedNames/>
  <calcPr/>
</workbook>
</file>

<file path=xl/comments1.xml><?xml version="1.0" encoding="utf-8"?>
<comments xmlns:r="http://schemas.openxmlformats.org/officeDocument/2006/relationships" xmlns="http://schemas.openxmlformats.org/spreadsheetml/2006/main">
  <authors>
    <author/>
  </authors>
  <commentList>
    <comment authorId="0" ref="D102">
      <text>
        <t xml:space="preserve">These numbers will come from the Balance Sheet</t>
      </text>
    </comment>
    <comment authorId="0" ref="D5">
      <text>
        <t xml:space="preserve">This auto-populates from the Truck Production Planning section.</t>
      </text>
    </comment>
    <comment authorId="0" ref="D79">
      <text>
        <t xml:space="preserve">Auto-calculate each month's target budget by changing the percentages in column B.  You can also set them manually in each cell.</t>
      </text>
    </comment>
    <comment authorId="0" ref="D15">
      <text>
        <t xml:space="preserve">Input precvious year's Ending Bank Balance.  Include A/R balance if using accrual accounting method.</t>
      </text>
    </comment>
    <comment authorId="0" ref="D77">
      <text>
        <t xml:space="preserve">Auto-calculate each month's target budget by changing the percentages in column B.  You can also set them manually in each cell.</t>
      </text>
    </comment>
    <comment authorId="0" ref="D71">
      <text>
        <t xml:space="preserve">Auto-calculate each month's target budget by changing the percentages in column B.  You can also set them manually in each cell.</t>
      </text>
    </comment>
    <comment authorId="0" ref="D86">
      <text>
        <t xml:space="preserve">This auto fills in from Employee Pay Planning section above.</t>
      </text>
    </comment>
    <comment authorId="0" ref="D17">
      <text>
        <t xml:space="preserve">Input precvious year's Ending Bank Balance.  Include A/R balance if using accrual accounting method.</t>
      </text>
    </comment>
    <comment authorId="0" ref="D74">
      <text>
        <t xml:space="preserve">This auto fills in from Employee Pay Planning section above.</t>
      </text>
    </comment>
    <comment authorId="0" ref="D8">
      <text>
        <t xml:space="preserve">Input actual sales in each month's cell</t>
      </text>
    </comment>
    <comment authorId="0" ref="D72">
      <text>
        <t xml:space="preserve">Auto-calculate each month's target budget by changing the percentages in column B.  You can also set them manually in each cell.</t>
      </text>
    </comment>
    <comment authorId="0" ref="D73">
      <text>
        <t xml:space="preserve">Auto-calculate each month's target budget by changing the percentages in column B.  You can also set them manually in each cell.</t>
      </text>
    </comment>
    <comment authorId="0" ref="D70">
      <text>
        <t xml:space="preserve">Auto-calculate each month's target budget by changing the percentages in column B.  You can also set them manually in each cell.</t>
      </text>
    </comment>
    <comment authorId="0" ref="D87">
      <text>
        <t xml:space="preserve">This auto fills in from Employee Pay Planning section above.</t>
      </text>
    </comment>
    <comment authorId="0" ref="D69">
      <text>
        <t xml:space="preserve">Auto-calculate each month's target budget by changing the percentages in column B.  You can also set them manually in each cell.</t>
      </text>
    </comment>
  </commentList>
</comments>
</file>

<file path=xl/comments2.xml><?xml version="1.0" encoding="utf-8"?>
<comments xmlns:r="http://schemas.openxmlformats.org/officeDocument/2006/relationships" xmlns="http://schemas.openxmlformats.org/spreadsheetml/2006/main">
  <authors>
    <author/>
  </authors>
  <commentList>
    <comment authorId="0" ref="C8">
      <text>
        <t xml:space="preserve">This is the gap (+/-) between your current sales total and your target sales goal.</t>
      </text>
    </comment>
  </commentList>
</comments>
</file>

<file path=xl/sharedStrings.xml><?xml version="1.0" encoding="utf-8"?>
<sst xmlns="http://schemas.openxmlformats.org/spreadsheetml/2006/main" count="470" uniqueCount="158">
  <si>
    <t xml:space="preserve">Note: all orange and light blue cells require user input. </t>
  </si>
  <si>
    <t>Actuals</t>
  </si>
  <si>
    <t>Targets</t>
  </si>
  <si>
    <t>Target %</t>
  </si>
  <si>
    <t>Actual %</t>
  </si>
  <si>
    <t>January</t>
  </si>
  <si>
    <t>February</t>
  </si>
  <si>
    <t>March</t>
  </si>
  <si>
    <t>April</t>
  </si>
  <si>
    <t>May</t>
  </si>
  <si>
    <t>June</t>
  </si>
  <si>
    <t>July</t>
  </si>
  <si>
    <t>August</t>
  </si>
  <si>
    <t>September</t>
  </si>
  <si>
    <t>October</t>
  </si>
  <si>
    <t>November</t>
  </si>
  <si>
    <t>December</t>
  </si>
  <si>
    <t>TOTALS</t>
  </si>
  <si>
    <t>Target Sales</t>
  </si>
  <si>
    <t>Target COGS/Expenses</t>
  </si>
  <si>
    <t>Target Net Profit</t>
  </si>
  <si>
    <t>Actual Sales</t>
  </si>
  <si>
    <t>Actual COGS/Expenses</t>
  </si>
  <si>
    <t>Actual Net Profit</t>
  </si>
  <si>
    <t>Cash Flow</t>
  </si>
  <si>
    <t>Projected Over/(Under)</t>
  </si>
  <si>
    <t>Actual Over/(Under)</t>
  </si>
  <si>
    <t>Projected Bank Balance</t>
  </si>
  <si>
    <t>Actual Bank Balance</t>
  </si>
  <si>
    <t>Calculator Instructions</t>
  </si>
  <si>
    <t>Revenue Calculator</t>
  </si>
  <si>
    <t>Employee Cost Calculator</t>
  </si>
  <si>
    <t xml:space="preserve">Use the calculators to put together revenue targets and your estimated labor payroll costs.  Use the Quick Payroll Calculator at the bottom of the sheet to estimate Admin and Manager payroll. </t>
  </si>
  <si>
    <t>How many techs do you have in a crew?</t>
  </si>
  <si>
    <t>Average hourly rate?</t>
  </si>
  <si>
    <t>Average revenue per crew per day?</t>
  </si>
  <si>
    <t>Hours Per Week</t>
  </si>
  <si>
    <t>Number of Working Days</t>
  </si>
  <si>
    <t>Worker Comp Rate</t>
  </si>
  <si>
    <t>How busy will crew be during the month?</t>
  </si>
  <si>
    <t>Payroll Tax Rate</t>
  </si>
  <si>
    <t>Target Crew Monthly Revenue</t>
  </si>
  <si>
    <t>Fully Loaded Monthly Employee Cost</t>
  </si>
  <si>
    <t>Truck Production Planning</t>
  </si>
  <si>
    <t>Truck #1</t>
  </si>
  <si>
    <t>Truck #2</t>
  </si>
  <si>
    <t>Truck #3</t>
  </si>
  <si>
    <t>Truck #4</t>
  </si>
  <si>
    <t>Truck #5</t>
  </si>
  <si>
    <t>Truck #6</t>
  </si>
  <si>
    <t>Total</t>
  </si>
  <si>
    <t>Employee Pay Planning</t>
  </si>
  <si>
    <t>Technicians</t>
  </si>
  <si>
    <t>Payroll</t>
  </si>
  <si>
    <t>Benefits</t>
  </si>
  <si>
    <t>Truck #1 Lead Tech</t>
  </si>
  <si>
    <t>Truck #1 Assist Tech</t>
  </si>
  <si>
    <t>Truck #2 Lead Tech</t>
  </si>
  <si>
    <t>Truck #2 Assist Tech</t>
  </si>
  <si>
    <t>Truck #3 Lead Tech</t>
  </si>
  <si>
    <t>Truck #3 Assist Tech</t>
  </si>
  <si>
    <t>Truck #4 Lead Tech</t>
  </si>
  <si>
    <t>Truck #4 Assist Tech</t>
  </si>
  <si>
    <t>Truck #5 Lead Tech</t>
  </si>
  <si>
    <t>Truck #5 Assist Tech</t>
  </si>
  <si>
    <t>Truck #6 Lead Tech</t>
  </si>
  <si>
    <t>Truck #6 Assist Tech</t>
  </si>
  <si>
    <t>Total Payroll - Technicians</t>
  </si>
  <si>
    <t>Total Owner's Salary</t>
  </si>
  <si>
    <t>Admin Staff</t>
  </si>
  <si>
    <t>Office Manager</t>
  </si>
  <si>
    <t>Office Assistant</t>
  </si>
  <si>
    <t>Production Manager</t>
  </si>
  <si>
    <t>Sales Person</t>
  </si>
  <si>
    <t>Other</t>
  </si>
  <si>
    <t>Total Payroll - Admin</t>
  </si>
  <si>
    <t>GRAND TOTAL PAYROLL</t>
  </si>
  <si>
    <t>Expense Planning &amp; Tracking</t>
  </si>
  <si>
    <t>BUDGET</t>
  </si>
  <si>
    <t>Budget Total</t>
  </si>
  <si>
    <t>Actual Total</t>
  </si>
  <si>
    <t>COGS</t>
  </si>
  <si>
    <t>Budget</t>
  </si>
  <si>
    <t>Actual</t>
  </si>
  <si>
    <t>Auto Gas &amp; Maint.</t>
  </si>
  <si>
    <t>Chemicals</t>
  </si>
  <si>
    <t>Equipment Rentals</t>
  </si>
  <si>
    <t>Small Tools &amp; Supplies</t>
  </si>
  <si>
    <t>Subcontractor's Expense</t>
  </si>
  <si>
    <t>Payroll - Technician</t>
  </si>
  <si>
    <t>Target/Actual - COGS</t>
  </si>
  <si>
    <t>EXPENSES</t>
  </si>
  <si>
    <t>Advertising and Promotion</t>
  </si>
  <si>
    <t>Auto &amp; Equip Repairs</t>
  </si>
  <si>
    <t>Bank Service Charges/CC</t>
  </si>
  <si>
    <t>Computer/Internet</t>
  </si>
  <si>
    <t>Continuing Education</t>
  </si>
  <si>
    <t>Dues &amp; Subscriptions</t>
  </si>
  <si>
    <t>Insurance Expense</t>
  </si>
  <si>
    <t>Meals and Entertainment</t>
  </si>
  <si>
    <t>Office Expenses</t>
  </si>
  <si>
    <t>Owner's Salary</t>
  </si>
  <si>
    <t>Payroll - Admin</t>
  </si>
  <si>
    <t>Professional Fees</t>
  </si>
  <si>
    <t>Rent</t>
  </si>
  <si>
    <t>Shop Supplies &amp; Tools</t>
  </si>
  <si>
    <t>Travel Expense</t>
  </si>
  <si>
    <t>Uniforms</t>
  </si>
  <si>
    <t>Utilities</t>
  </si>
  <si>
    <t>Target/Actual - Expenses</t>
  </si>
  <si>
    <t>GRAND TOTAL</t>
  </si>
  <si>
    <t>Cash Flow for Capital Expenditures, Assets &amp; Draws</t>
  </si>
  <si>
    <t>CAPITAL EXPENDITURES</t>
  </si>
  <si>
    <t>Large Equipment &amp; Assets</t>
  </si>
  <si>
    <t>Shop Improvements</t>
  </si>
  <si>
    <t>Vehicles - Cash Down</t>
  </si>
  <si>
    <t>Monthly Loan Payments</t>
  </si>
  <si>
    <t>Owner's Draws</t>
  </si>
  <si>
    <t>Other Cash Not On PNL</t>
  </si>
  <si>
    <t>Target/Actual Cash Spend</t>
  </si>
  <si>
    <t>Payroll Quick Calculator</t>
  </si>
  <si>
    <t>Hourly</t>
  </si>
  <si>
    <t>Hours</t>
  </si>
  <si>
    <t>Weeks</t>
  </si>
  <si>
    <t>/ Months</t>
  </si>
  <si>
    <t>With 15% Tax</t>
  </si>
  <si>
    <t>Loaded Annual</t>
  </si>
  <si>
    <t>Month</t>
  </si>
  <si>
    <t>Executive Summary</t>
  </si>
  <si>
    <t>Revenue Goal</t>
  </si>
  <si>
    <t>Category</t>
  </si>
  <si>
    <t>To-Do</t>
  </si>
  <si>
    <t>New Equipment</t>
  </si>
  <si>
    <t>New Vehicles</t>
  </si>
  <si>
    <t>New Estimate Truck (or car?)</t>
  </si>
  <si>
    <t>New Employees</t>
  </si>
  <si>
    <t>1st Employee</t>
  </si>
  <si>
    <t>X</t>
  </si>
  <si>
    <t>2nd Employee</t>
  </si>
  <si>
    <t>New Target Customer</t>
  </si>
  <si>
    <t>New Service/Product</t>
  </si>
  <si>
    <t>New Technology/Software</t>
  </si>
  <si>
    <t>New Facilities</t>
  </si>
  <si>
    <t>Revise Pricing Model</t>
  </si>
  <si>
    <t>Brand/Image Improvement</t>
  </si>
  <si>
    <t>System/Process Improvement</t>
  </si>
  <si>
    <t>Job Set-up Video</t>
  </si>
  <si>
    <t>Services Videos</t>
  </si>
  <si>
    <t xml:space="preserve">Job Completion Video </t>
  </si>
  <si>
    <t>Secure Working Capital</t>
  </si>
  <si>
    <t>New Marketing Channel</t>
  </si>
  <si>
    <t>Referral Program System Completed</t>
  </si>
  <si>
    <t>Monthly Email Marketing System</t>
  </si>
  <si>
    <t>5-Around's - door hangers</t>
  </si>
  <si>
    <t>EDDM - before Thanksgiving</t>
  </si>
  <si>
    <t>New Networking Partner</t>
  </si>
  <si>
    <t>News/Media Outreach/PR</t>
  </si>
  <si>
    <t>New KPI's &amp; Metrics</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</si>
</sst>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_(\$* #,##0_);_(\$* \(#,##0\);_(\$* \-??_);_(@_)"/>
    <numFmt numFmtId="165" formatCode="_(&quot;$&quot;* #,##0.00_);_(&quot;$&quot;* \(#,##0.00\);_(&quot;$&quot;* &quot;-&quot;??_);_(@_)"/>
    <numFmt numFmtId="166" formatCode="_(* #,##0_);_(* \(#,##0\);_(* &quot;-&quot;??_);_(@_)"/>
    <numFmt numFmtId="167" formatCode="_(&quot;$&quot;* #,##0_);_(&quot;$&quot;* \(#,##0\);_(&quot;$&quot;* &quot;-&quot;??_);_(@_)"/>
    <numFmt numFmtId="168" formatCode="&quot;$&quot;#,##0_);[Red]\(&quot;$&quot;#,##0\)"/>
    <numFmt numFmtId="169" formatCode="0.0%"/>
    <numFmt numFmtId="170" formatCode="&quot;$&quot;#,##0"/>
    <numFmt numFmtId="171" formatCode="_(&quot;₱&quot;* #,##0.00_);_(&quot;₱&quot;* \(#,##0.00\);_(&quot;₱&quot;* &quot;-&quot;??_);_(@_)"/>
  </numFmts>
  <fonts count="19">
    <font>
      <sz val="11.0"/>
      <color theme="1"/>
      <name val="Arial"/>
      <scheme val="minor"/>
    </font>
    <font>
      <sz val="11.0"/>
      <color theme="1"/>
      <name val="Quattrocento Sans"/>
    </font>
    <font>
      <b/>
      <sz val="11.0"/>
      <color rgb="FF2A466C"/>
      <name val="Quattrocento Sans"/>
    </font>
    <font/>
    <font>
      <color theme="1"/>
      <name val="Arial"/>
      <scheme val="minor"/>
    </font>
    <font>
      <b/>
      <sz val="14.0"/>
      <color rgb="FF1F497D"/>
      <name val="Quattrocento Sans"/>
    </font>
    <font>
      <b/>
      <sz val="11.0"/>
      <color theme="1"/>
      <name val="Quattrocento Sans"/>
    </font>
    <font>
      <b/>
      <sz val="11.0"/>
      <color theme="0"/>
      <name val="Quattrocento Sans"/>
    </font>
    <font>
      <b/>
      <sz val="11.0"/>
      <color rgb="FFFFFFFF"/>
      <name val="Quattrocento Sans"/>
    </font>
    <font>
      <sz val="11.0"/>
      <color theme="0"/>
      <name val="Quattrocento Sans"/>
    </font>
    <font>
      <b/>
      <u/>
      <sz val="11.0"/>
      <color theme="0"/>
      <name val="Quattrocento Sans"/>
    </font>
    <font>
      <b/>
      <u/>
      <sz val="11.0"/>
      <color theme="0"/>
      <name val="Quattrocento Sans"/>
    </font>
    <font>
      <b/>
      <u/>
      <sz val="11.0"/>
      <color theme="0"/>
      <name val="Quattrocento Sans"/>
    </font>
    <font>
      <b/>
      <sz val="11.0"/>
      <color rgb="FFF2F2F2"/>
      <name val="Quattrocento Sans"/>
    </font>
    <font>
      <sz val="11.0"/>
      <color rgb="FF000000"/>
      <name val="Quattrocento Sans"/>
    </font>
    <font>
      <b/>
      <sz val="11.0"/>
      <color rgb="FF000000"/>
      <name val="Quattrocento Sans"/>
    </font>
    <font>
      <b/>
      <sz val="14.0"/>
      <color rgb="FFF2F2F2"/>
      <name val="Quattrocento Sans"/>
    </font>
    <font>
      <b/>
      <sz val="22.0"/>
      <color rgb="FF000000"/>
      <name val="Quattrocento Sans"/>
    </font>
    <font>
      <b/>
      <sz val="14.0"/>
      <color theme="0"/>
      <name val="Quattrocento Sans"/>
    </font>
  </fonts>
  <fills count="14">
    <fill>
      <patternFill patternType="none"/>
    </fill>
    <fill>
      <patternFill patternType="lightGray"/>
    </fill>
    <fill>
      <patternFill patternType="solid">
        <fgColor rgb="FFFFFFFF"/>
        <bgColor rgb="FFFFFFFF"/>
      </patternFill>
    </fill>
    <fill>
      <patternFill patternType="solid">
        <fgColor rgb="FFFBD4B4"/>
        <bgColor rgb="FFFBD4B4"/>
      </patternFill>
    </fill>
    <fill>
      <patternFill patternType="solid">
        <fgColor rgb="FFC9DAF8"/>
        <bgColor rgb="FFC9DAF8"/>
      </patternFill>
    </fill>
    <fill>
      <patternFill patternType="solid">
        <fgColor rgb="FF2A466C"/>
        <bgColor rgb="FF2A466C"/>
      </patternFill>
    </fill>
    <fill>
      <patternFill patternType="solid">
        <fgColor rgb="FFF2F2F2"/>
        <bgColor rgb="FFF2F2F2"/>
      </patternFill>
    </fill>
    <fill>
      <patternFill patternType="solid">
        <fgColor rgb="FFCFE2F3"/>
        <bgColor rgb="FFCFE2F3"/>
      </patternFill>
    </fill>
    <fill>
      <patternFill patternType="solid">
        <fgColor rgb="FFE86803"/>
        <bgColor rgb="FFE86803"/>
      </patternFill>
    </fill>
    <fill>
      <patternFill patternType="solid">
        <fgColor theme="0"/>
        <bgColor theme="0"/>
      </patternFill>
    </fill>
    <fill>
      <patternFill patternType="solid">
        <fgColor rgb="FFE36C09"/>
        <bgColor rgb="FFE36C09"/>
      </patternFill>
    </fill>
    <fill>
      <patternFill patternType="solid">
        <fgColor rgb="FFD8D8D8"/>
        <bgColor rgb="FFD8D8D8"/>
      </patternFill>
    </fill>
    <fill>
      <patternFill patternType="solid">
        <fgColor rgb="FFFABF8F"/>
        <bgColor rgb="FFFABF8F"/>
      </patternFill>
    </fill>
    <fill>
      <patternFill patternType="solid">
        <fgColor rgb="FFD9D9D9"/>
        <bgColor rgb="FFD9D9D9"/>
      </patternFill>
    </fill>
  </fills>
  <borders count="111">
    <border/>
    <border>
      <left style="medium">
        <color rgb="FF2A466C"/>
      </left>
      <top style="medium">
        <color rgb="FF2A466C"/>
      </top>
      <bottom style="medium">
        <color rgb="FF2A466C"/>
      </bottom>
    </border>
    <border>
      <top style="medium">
        <color rgb="FF2A466C"/>
      </top>
      <bottom style="medium">
        <color rgb="FF2A466C"/>
      </bottom>
    </border>
    <border>
      <right style="medium">
        <color rgb="FF2A466C"/>
      </right>
      <top style="medium">
        <color rgb="FF2A466C"/>
      </top>
      <bottom style="medium">
        <color rgb="FF2A466C"/>
      </bottom>
    </border>
    <border>
      <left style="medium">
        <color rgb="FF2A466C"/>
      </left>
      <right style="medium">
        <color rgb="FF2A466C"/>
      </right>
      <top style="medium">
        <color rgb="FF2A466C"/>
      </top>
      <bottom style="medium">
        <color rgb="FF2A466C"/>
      </bottom>
    </border>
    <border>
      <left style="medium">
        <color rgb="FF1F497D"/>
      </left>
      <right style="medium">
        <color rgb="FF1F497D"/>
      </right>
      <top style="medium">
        <color rgb="FF1F497D"/>
      </top>
    </border>
    <border>
      <left/>
      <right style="thin">
        <color rgb="FF1F497D"/>
      </right>
      <top style="medium">
        <color rgb="FF1F497D"/>
      </top>
      <bottom style="thin">
        <color rgb="FF1F497D"/>
      </bottom>
    </border>
    <border>
      <left style="thin">
        <color rgb="FF1F497D"/>
      </left>
      <top style="medium">
        <color rgb="FF1F497D"/>
      </top>
      <bottom style="thin">
        <color rgb="FF1F497D"/>
      </bottom>
    </border>
    <border>
      <right style="thin">
        <color rgb="FF1F497D"/>
      </right>
      <top style="medium">
        <color rgb="FF1F497D"/>
      </top>
      <bottom style="thin">
        <color rgb="FF1F497D"/>
      </bottom>
    </border>
    <border>
      <left style="thin">
        <color rgb="FF1F497D"/>
      </left>
      <right style="medium">
        <color rgb="FF1F497D"/>
      </right>
      <top style="medium">
        <color rgb="FF1F497D"/>
      </top>
      <bottom style="thin">
        <color rgb="FF1F497D"/>
      </bottom>
    </border>
    <border>
      <left style="medium">
        <color rgb="FF1F497D"/>
      </left>
      <right style="thin">
        <color rgb="FF1F497D"/>
      </right>
      <top style="thin">
        <color rgb="FF1F497D"/>
      </top>
      <bottom style="thin">
        <color rgb="FF1F497D"/>
      </bottom>
    </border>
    <border>
      <left style="thin">
        <color rgb="FF1F497D"/>
      </left>
      <right style="thin">
        <color rgb="FF1F497D"/>
      </right>
      <top style="thin">
        <color rgb="FF1F497D"/>
      </top>
    </border>
    <border>
      <right style="thin">
        <color rgb="FF1F497D"/>
      </right>
      <top style="thin">
        <color rgb="FF1F497D"/>
      </top>
      <bottom style="thin">
        <color rgb="FF1F497D"/>
      </bottom>
    </border>
    <border>
      <left style="thin">
        <color rgb="FF1F497D"/>
      </left>
      <top style="thin">
        <color rgb="FF1F497D"/>
      </top>
      <bottom style="thin">
        <color rgb="FF1F497D"/>
      </bottom>
    </border>
    <border>
      <left style="thin">
        <color rgb="FF1F497D"/>
      </left>
      <right style="medium">
        <color rgb="FF1F497D"/>
      </right>
      <top style="thin">
        <color rgb="FF1F497D"/>
      </top>
      <bottom style="thin">
        <color rgb="FF1F497D"/>
      </bottom>
    </border>
    <border>
      <left style="thin">
        <color rgb="FF1F497D"/>
      </left>
      <right style="thin">
        <color rgb="FF1F497D"/>
      </right>
    </border>
    <border>
      <left style="medium">
        <color rgb="FF1F497D"/>
      </left>
      <right style="thin">
        <color rgb="FF1F497D"/>
      </right>
      <top style="thin">
        <color rgb="FF1F497D"/>
      </top>
      <bottom style="medium">
        <color rgb="FF1F497D"/>
      </bottom>
    </border>
    <border>
      <left style="thin">
        <color rgb="FF1F497D"/>
      </left>
      <right style="thin">
        <color rgb="FF1F497D"/>
      </right>
      <bottom style="medium">
        <color rgb="FF1F497D"/>
      </bottom>
    </border>
    <border>
      <right style="thin">
        <color rgb="FF1F497D"/>
      </right>
      <top style="thin">
        <color rgb="FF1F497D"/>
      </top>
      <bottom style="medium">
        <color rgb="FF1F497D"/>
      </bottom>
    </border>
    <border>
      <left style="thin">
        <color rgb="FF1F497D"/>
      </left>
      <top style="thin">
        <color rgb="FF1F497D"/>
      </top>
      <bottom style="medium">
        <color rgb="FF1F497D"/>
      </bottom>
    </border>
    <border>
      <left style="thin">
        <color rgb="FF1F497D"/>
      </left>
      <right style="medium">
        <color rgb="FF1F497D"/>
      </right>
      <top style="thin">
        <color rgb="FF1F497D"/>
      </top>
      <bottom style="medium">
        <color rgb="FF1F497D"/>
      </bottom>
    </border>
    <border>
      <left style="medium">
        <color rgb="FF1F497D"/>
      </left>
      <right style="thin">
        <color rgb="FF1F497D"/>
      </right>
    </border>
    <border>
      <left style="thin">
        <color rgb="FF1F497D"/>
      </left>
      <right style="thin">
        <color rgb="FF1F497D"/>
      </right>
      <bottom style="thin">
        <color rgb="FF1F497D"/>
      </bottom>
    </border>
    <border>
      <left style="thin">
        <color rgb="FF1F497D"/>
      </left>
      <right style="thin">
        <color rgb="FF1F497D"/>
      </right>
      <top style="thin">
        <color rgb="FF1F497D"/>
      </top>
      <bottom style="thin">
        <color rgb="FF1F497D"/>
      </bottom>
    </border>
    <border>
      <left style="medium">
        <color rgb="FF1F497D"/>
      </left>
      <right style="thin">
        <color rgb="FF1F497D"/>
      </right>
      <bottom style="medium">
        <color rgb="FF1F497D"/>
      </bottom>
    </border>
    <border>
      <left style="thin">
        <color rgb="FF1F497D"/>
      </left>
      <right style="thin">
        <color rgb="FF1F497D"/>
      </right>
      <top style="thin">
        <color rgb="FF1F497D"/>
      </top>
      <bottom style="medium">
        <color rgb="FF1F497D"/>
      </bottom>
    </border>
    <border>
      <left style="medium">
        <color rgb="FF1F497D"/>
      </left>
      <right style="thin">
        <color rgb="FF1F497D"/>
      </right>
      <top style="medium">
        <color rgb="FF1F497D"/>
      </top>
      <bottom style="thin">
        <color rgb="FF1F497D"/>
      </bottom>
    </border>
    <border>
      <left style="medium">
        <color rgb="FF1F497D"/>
      </left>
      <top style="medium">
        <color rgb="FF1F497D"/>
      </top>
      <bottom/>
    </border>
    <border>
      <top style="medium">
        <color rgb="FF1F497D"/>
      </top>
      <bottom/>
    </border>
    <border>
      <right style="medium">
        <color rgb="FF1F497D"/>
      </right>
      <top style="medium">
        <color rgb="FF1F497D"/>
      </top>
      <bottom/>
    </border>
    <border>
      <left style="medium">
        <color rgb="FF1F497D"/>
      </left>
    </border>
    <border>
      <right style="medium">
        <color rgb="FF1F497D"/>
      </right>
    </border>
    <border>
      <left style="medium">
        <color rgb="FF1F497D"/>
      </left>
      <top style="thin">
        <color rgb="FF1F497D"/>
      </top>
      <bottom style="thin">
        <color rgb="FF1F497D"/>
      </bottom>
    </border>
    <border>
      <top style="thin">
        <color rgb="FF1F497D"/>
      </top>
      <bottom style="thin">
        <color rgb="FF1F497D"/>
      </bottom>
    </border>
    <border>
      <left style="medium">
        <color rgb="FF1F497D"/>
      </left>
      <bottom style="medium">
        <color rgb="FF1F497D"/>
      </bottom>
    </border>
    <border>
      <bottom style="medium">
        <color rgb="FF1F497D"/>
      </bottom>
    </border>
    <border>
      <right style="medium">
        <color rgb="FF1F497D"/>
      </right>
      <bottom style="medium">
        <color rgb="FF1F497D"/>
      </bottom>
    </border>
    <border>
      <left style="medium">
        <color rgb="FF1F497D"/>
      </left>
      <top style="thin">
        <color rgb="FF1F497D"/>
      </top>
      <bottom style="medium">
        <color rgb="FF1F497D"/>
      </bottom>
    </border>
    <border>
      <top style="thin">
        <color rgb="FF1F497D"/>
      </top>
      <bottom style="medium">
        <color rgb="FF1F497D"/>
      </bottom>
    </border>
    <border>
      <left style="medium">
        <color rgb="FF1F497D"/>
      </left>
      <top style="medium">
        <color rgb="FF1F497D"/>
      </top>
      <bottom style="medium">
        <color rgb="FF1F497D"/>
      </bottom>
    </border>
    <border>
      <right style="thin">
        <color rgb="FF1F497D"/>
      </right>
      <top style="medium">
        <color rgb="FF1F497D"/>
      </top>
      <bottom style="medium">
        <color rgb="FF1F497D"/>
      </bottom>
    </border>
    <border>
      <left style="thin">
        <color rgb="FF1F497D"/>
      </left>
      <top style="medium">
        <color rgb="FF1F497D"/>
      </top>
      <bottom style="medium">
        <color rgb="FF1F497D"/>
      </bottom>
    </border>
    <border>
      <left style="thin">
        <color rgb="FF1F497D"/>
      </left>
      <right style="medium">
        <color rgb="FF1F497D"/>
      </right>
      <top style="medium">
        <color rgb="FF1F497D"/>
      </top>
      <bottom style="medium">
        <color rgb="FF1F497D"/>
      </bottom>
    </border>
    <border>
      <right style="thin">
        <color rgb="FF1F497D"/>
      </right>
      <top style="medium">
        <color rgb="FF1F497D"/>
      </top>
      <bottom/>
    </border>
    <border>
      <left style="thin">
        <color rgb="FF1F497D"/>
      </left>
      <top style="medium">
        <color rgb="FF1F497D"/>
      </top>
      <bottom/>
    </border>
    <border>
      <left style="thin">
        <color rgb="FF1F497D"/>
      </left>
      <right style="medium">
        <color rgb="FF1F497D"/>
      </right>
      <top style="medium">
        <color rgb="FF1F497D"/>
      </top>
      <bottom/>
    </border>
    <border>
      <left style="thin">
        <color rgb="FF1F497D"/>
      </left>
      <right style="thin">
        <color rgb="FF1F497D"/>
      </right>
      <top style="medium">
        <color rgb="FF1F497D"/>
      </top>
      <bottom style="thin">
        <color rgb="FF1F497D"/>
      </bottom>
    </border>
    <border>
      <left/>
      <right style="thin">
        <color rgb="FF1F497D"/>
      </right>
      <top style="thin">
        <color rgb="FF1F497D"/>
      </top>
      <bottom style="thin">
        <color rgb="FF1F497D"/>
      </bottom>
    </border>
    <border>
      <left style="medium">
        <color rgb="FF1F497D"/>
      </left>
      <right style="medium">
        <color rgb="FF1F497D"/>
      </right>
      <top style="medium">
        <color rgb="FF1F497D"/>
      </top>
      <bottom style="medium">
        <color rgb="FF1F497D"/>
      </bottom>
    </border>
    <border>
      <left/>
      <right style="thin">
        <color rgb="FF1F497D"/>
      </right>
      <top style="thin">
        <color rgb="FF1F497D"/>
      </top>
      <bottom style="medium">
        <color rgb="FF1F497D"/>
      </bottom>
    </border>
    <border>
      <left/>
      <right/>
      <top/>
      <bottom/>
    </border>
    <border>
      <left style="medium">
        <color rgb="FF1F497D"/>
      </left>
      <right style="thin">
        <color rgb="FF1F497D"/>
      </right>
      <top style="medium">
        <color rgb="FF1F497D"/>
      </top>
      <bottom style="medium">
        <color rgb="FF1F497D"/>
      </bottom>
    </border>
    <border>
      <left style="thin">
        <color rgb="FF1F497D"/>
      </left>
      <right style="thin">
        <color rgb="FF1F497D"/>
      </right>
      <top style="medium">
        <color rgb="FF1F497D"/>
      </top>
      <bottom style="medium">
        <color rgb="FF1F497D"/>
      </bottom>
    </border>
    <border>
      <left style="medium">
        <color rgb="FF1F497D"/>
      </left>
      <right/>
      <top style="medium">
        <color rgb="FF1F497D"/>
      </top>
      <bottom style="thin">
        <color rgb="FF1F497D"/>
      </bottom>
    </border>
    <border>
      <left style="medium">
        <color rgb="FF1F497D"/>
      </left>
      <right/>
      <top style="thin">
        <color rgb="FF1F497D"/>
      </top>
      <bottom style="thin">
        <color rgb="FF1F497D"/>
      </bottom>
    </border>
    <border>
      <left style="medium">
        <color rgb="FF1F497D"/>
      </left>
      <right/>
      <top style="thin">
        <color rgb="FF1F497D"/>
      </top>
      <bottom style="medium">
        <color rgb="FF1F497D"/>
      </bottom>
    </border>
    <border>
      <left style="medium">
        <color rgb="FF1F497D"/>
      </left>
      <right style="thin">
        <color rgb="FF000000"/>
      </right>
      <top style="medium">
        <color rgb="FF1F497D"/>
      </top>
      <bottom style="medium">
        <color rgb="FF1F497D"/>
      </bottom>
    </border>
    <border>
      <left style="thin">
        <color rgb="FF000000"/>
      </left>
      <right style="thin">
        <color rgb="FF000000"/>
      </right>
      <top style="medium">
        <color rgb="FF1F497D"/>
      </top>
      <bottom style="medium">
        <color rgb="FF1F497D"/>
      </bottom>
    </border>
    <border>
      <left/>
      <right style="thin">
        <color rgb="FF000000"/>
      </right>
      <top style="medium">
        <color rgb="FF1F497D"/>
      </top>
      <bottom style="medium">
        <color rgb="FF1F497D"/>
      </bottom>
    </border>
    <border>
      <left style="thin">
        <color rgb="FF000000"/>
      </left>
      <right style="medium">
        <color rgb="FF1F497D"/>
      </right>
      <top style="medium">
        <color rgb="FF1F497D"/>
      </top>
      <bottom style="medium">
        <color rgb="FF1F497D"/>
      </bottom>
    </border>
    <border>
      <left style="medium">
        <color rgb="FF1F497D"/>
      </left>
      <right style="medium">
        <color rgb="FF1F497D"/>
      </right>
      <top style="medium">
        <color rgb="FF1F497D"/>
      </top>
      <bottom/>
    </border>
    <border>
      <left style="medium">
        <color rgb="FF1F497D"/>
      </left>
      <right style="thin">
        <color rgb="FF000000"/>
      </right>
      <top style="medium">
        <color rgb="FF1F497D"/>
      </top>
      <bottom/>
    </border>
    <border>
      <left style="thin">
        <color rgb="FF1F497D"/>
      </left>
      <right style="thin">
        <color rgb="FF1F497D"/>
      </right>
      <top style="medium">
        <color rgb="FF1F497D"/>
      </top>
      <bottom/>
    </border>
    <border>
      <left style="medium">
        <color rgb="FF1F497D"/>
      </left>
      <right style="medium">
        <color rgb="FF1F497D"/>
      </right>
      <top style="thin">
        <color rgb="FF1F497D"/>
      </top>
      <bottom style="thin">
        <color rgb="FF1F497D"/>
      </bottom>
    </border>
    <border>
      <right style="thin">
        <color rgb="FF000000"/>
      </right>
      <top style="thin">
        <color rgb="FF1F497D"/>
      </top>
      <bottom style="thin">
        <color rgb="FF1F497D"/>
      </bottom>
    </border>
    <border>
      <right style="thin">
        <color rgb="FF1F497D"/>
      </right>
      <top style="thin">
        <color rgb="FF1F497D"/>
      </top>
      <bottom/>
    </border>
    <border>
      <left style="thin">
        <color rgb="FF1F497D"/>
      </left>
      <right style="thin">
        <color rgb="FF1F497D"/>
      </right>
      <top style="thin">
        <color rgb="FF1F497D"/>
      </top>
      <bottom/>
    </border>
    <border>
      <left style="thin">
        <color rgb="FF1F497D"/>
      </left>
      <right style="medium">
        <color rgb="FF1F497D"/>
      </right>
      <top style="thin">
        <color rgb="FF1F497D"/>
      </top>
      <bottom/>
    </border>
    <border>
      <left style="medium">
        <color rgb="FF1F497D"/>
      </left>
      <right style="medium">
        <color rgb="FF1F497D"/>
      </right>
      <top style="thin">
        <color rgb="FF1F497D"/>
      </top>
      <bottom/>
    </border>
    <border>
      <left style="medium">
        <color rgb="FF1F497D"/>
      </left>
      <right style="medium">
        <color rgb="FF1F497D"/>
      </right>
      <top/>
      <bottom style="medium">
        <color rgb="FF1F497D"/>
      </bottom>
    </border>
    <border>
      <right style="thin">
        <color rgb="FF1F497D"/>
      </right>
      <top/>
      <bottom style="medium">
        <color rgb="FF1F497D"/>
      </bottom>
    </border>
    <border>
      <left style="thin">
        <color rgb="FF1F497D"/>
      </left>
      <right style="thin">
        <color rgb="FF1F497D"/>
      </right>
      <top/>
      <bottom style="medium">
        <color rgb="FF1F497D"/>
      </bottom>
    </border>
    <border>
      <left style="thin">
        <color rgb="FF1F497D"/>
      </left>
      <right style="medium">
        <color rgb="FF1F497D"/>
      </right>
      <top/>
      <bottom style="medium">
        <color rgb="FF1F497D"/>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medium">
        <color rgb="FF1F497D"/>
      </left>
      <right style="medium">
        <color rgb="FF000000"/>
      </right>
      <top style="thin">
        <color rgb="FF1F497D"/>
      </top>
      <bottom style="thin">
        <color rgb="FF1F497D"/>
      </bottom>
    </border>
    <border>
      <right style="thin">
        <color rgb="FF1F497D"/>
      </right>
      <top style="thin">
        <color rgb="FF1F497D"/>
      </top>
    </border>
    <border>
      <right style="medium">
        <color rgb="FF2A466C"/>
      </right>
      <top style="thin">
        <color rgb="FF1F497D"/>
      </top>
      <bottom style="thin">
        <color rgb="FF1F497D"/>
      </bottom>
    </border>
    <border>
      <right style="thin">
        <color rgb="FF1F497D"/>
      </right>
    </border>
    <border>
      <left style="medium">
        <color rgb="FF1F497D"/>
      </left>
      <right style="medium">
        <color rgb="FF000000"/>
      </right>
      <top style="thin">
        <color rgb="FF1F497D"/>
      </top>
      <bottom style="medium">
        <color rgb="FF000000"/>
      </bottom>
    </border>
    <border>
      <right style="thin">
        <color rgb="FF1F497D"/>
      </right>
      <bottom style="medium">
        <color rgb="FF1F497D"/>
      </bottom>
    </border>
    <border>
      <right style="medium">
        <color rgb="FF2A466C"/>
      </right>
      <top style="thin">
        <color rgb="FF1F497D"/>
      </top>
      <bottom style="medium">
        <color rgb="FF1F497D"/>
      </bottom>
    </border>
    <border>
      <left style="medium">
        <color rgb="FF000000"/>
      </left>
      <right style="thin">
        <color rgb="FF1F497D"/>
      </right>
      <bottom style="medium">
        <color rgb="FF000000"/>
      </bottom>
    </border>
    <border>
      <right style="medium">
        <color rgb="FF2A466C"/>
      </right>
      <top style="medium">
        <color rgb="FF1F497D"/>
      </top>
      <bottom style="thin">
        <color rgb="FF1F497D"/>
      </bottom>
    </border>
    <border>
      <left style="thin">
        <color rgb="FF1F497D"/>
      </left>
      <right style="medium">
        <color rgb="FF2A466C"/>
      </right>
      <top style="medium">
        <color rgb="FF1F497D"/>
      </top>
      <bottom style="thin">
        <color rgb="FF1F497D"/>
      </bottom>
    </border>
    <border>
      <left style="thin">
        <color rgb="FF1F497D"/>
      </left>
      <right style="medium">
        <color rgb="FF2A466C"/>
      </right>
      <top style="thin">
        <color rgb="FF1F497D"/>
      </top>
      <bottom style="thin">
        <color rgb="FF1F497D"/>
      </bottom>
    </border>
    <border>
      <left style="thin">
        <color rgb="FF1F497D"/>
      </left>
      <right style="medium">
        <color rgb="FF2A466C"/>
      </right>
      <top style="thin">
        <color rgb="FF1F497D"/>
      </top>
      <bottom style="medium">
        <color rgb="FF1F497D"/>
      </bottom>
    </border>
    <border>
      <left style="thin">
        <color rgb="FF000000"/>
      </left>
      <right style="medium">
        <color rgb="FF2A466C"/>
      </right>
      <top style="medium">
        <color rgb="FF1F497D"/>
      </top>
      <bottom style="medium">
        <color rgb="FF1F497D"/>
      </bottom>
    </border>
    <border>
      <right style="medium">
        <color rgb="FF2A466C"/>
      </right>
      <top style="medium">
        <color rgb="FF1F497D"/>
      </top>
      <bottom/>
    </border>
    <border>
      <left style="thin">
        <color rgb="FF1F497D"/>
      </left>
      <right style="medium">
        <color rgb="FF2A466C"/>
      </right>
      <top style="thin">
        <color rgb="FF1F497D"/>
      </top>
      <bottom/>
    </border>
    <border>
      <left style="thin">
        <color rgb="FF1F497D"/>
      </left>
      <right style="medium">
        <color rgb="FF2A466C"/>
      </right>
      <top style="medium">
        <color rgb="FF1F497D"/>
      </top>
      <bottom style="medium">
        <color rgb="FF1F497D"/>
      </bottom>
    </border>
    <border>
      <left style="thin">
        <color rgb="FF1F497D"/>
      </left>
      <right style="medium">
        <color rgb="FF2A466C"/>
      </right>
      <top/>
      <bottom style="medium">
        <color rgb="FF1F497D"/>
      </bottom>
    </border>
    <border>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241">
    <xf borderId="0" fillId="0" fontId="0" numFmtId="0" xfId="0" applyAlignment="1" applyFont="1">
      <alignment readingOrder="0" shrinkToFit="0" vertical="bottom" wrapText="0"/>
    </xf>
    <xf borderId="0" fillId="0" fontId="1" numFmtId="0" xfId="0" applyAlignment="1" applyFont="1">
      <alignment vertical="center"/>
    </xf>
    <xf borderId="0" fillId="0" fontId="1" numFmtId="0" xfId="0" applyAlignment="1" applyFont="1">
      <alignment horizontal="center" vertical="center"/>
    </xf>
    <xf borderId="1" fillId="2" fontId="2" numFmtId="0" xfId="0" applyAlignment="1" applyBorder="1" applyFill="1" applyFont="1">
      <alignment horizontal="center" readingOrder="0" shrinkToFit="0" vertical="center" wrapText="1"/>
    </xf>
    <xf borderId="2" fillId="0" fontId="3" numFmtId="0" xfId="0" applyBorder="1" applyFont="1"/>
    <xf borderId="3" fillId="0" fontId="3" numFmtId="0" xfId="0" applyBorder="1" applyFont="1"/>
    <xf borderId="4" fillId="3" fontId="2" numFmtId="0" xfId="0" applyAlignment="1" applyBorder="1" applyFill="1" applyFont="1">
      <alignment horizontal="center" readingOrder="0" shrinkToFit="0" vertical="center" wrapText="1"/>
    </xf>
    <xf borderId="4" fillId="4" fontId="2" numFmtId="0" xfId="0" applyAlignment="1" applyBorder="1" applyFill="1" applyFont="1">
      <alignment horizontal="center" readingOrder="0" shrinkToFit="0" vertical="center" wrapText="1"/>
    </xf>
    <xf borderId="0" fillId="0" fontId="4" numFmtId="0" xfId="0" applyFont="1"/>
    <xf borderId="0" fillId="0" fontId="4" numFmtId="0" xfId="0" applyFont="1"/>
    <xf borderId="0" fillId="0" fontId="5" numFmtId="0" xfId="0" applyAlignment="1" applyFont="1">
      <alignment horizontal="center" vertical="center"/>
    </xf>
    <xf borderId="0" fillId="0" fontId="6" numFmtId="0" xfId="0" applyAlignment="1" applyFont="1">
      <alignment vertical="center"/>
    </xf>
    <xf borderId="5" fillId="5" fontId="7" numFmtId="0" xfId="0" applyAlignment="1" applyBorder="1" applyFill="1" applyFont="1">
      <alignment horizontal="center" vertical="center"/>
    </xf>
    <xf borderId="5" fillId="5" fontId="8" numFmtId="0" xfId="0" applyAlignment="1" applyBorder="1" applyFont="1">
      <alignment horizontal="center" vertical="center"/>
    </xf>
    <xf borderId="6" fillId="5" fontId="9" numFmtId="0" xfId="0" applyAlignment="1" applyBorder="1" applyFont="1">
      <alignment horizontal="center" vertical="center"/>
    </xf>
    <xf borderId="7" fillId="5" fontId="7" numFmtId="0" xfId="0" applyAlignment="1" applyBorder="1" applyFont="1">
      <alignment horizontal="center" vertical="center"/>
    </xf>
    <xf borderId="8" fillId="0" fontId="3" numFmtId="0" xfId="0" applyBorder="1" applyFont="1"/>
    <xf borderId="9" fillId="5" fontId="7" numFmtId="0" xfId="0" applyAlignment="1" applyBorder="1" applyFont="1">
      <alignment horizontal="center" vertical="center"/>
    </xf>
    <xf borderId="10" fillId="6" fontId="1" numFmtId="9" xfId="0" applyAlignment="1" applyBorder="1" applyFill="1" applyFont="1" applyNumberFormat="1">
      <alignment horizontal="center" vertical="center"/>
    </xf>
    <xf borderId="11" fillId="6" fontId="1" numFmtId="9" xfId="0" applyAlignment="1" applyBorder="1" applyFont="1" applyNumberFormat="1">
      <alignment horizontal="center" vertical="center"/>
    </xf>
    <xf borderId="12" fillId="6" fontId="6" numFmtId="0" xfId="0" applyAlignment="1" applyBorder="1" applyFont="1">
      <alignment horizontal="center" vertical="center"/>
    </xf>
    <xf borderId="13" fillId="6" fontId="6" numFmtId="164" xfId="0" applyAlignment="1" applyBorder="1" applyFont="1" applyNumberFormat="1">
      <alignment horizontal="center" vertical="center"/>
    </xf>
    <xf borderId="12" fillId="0" fontId="3" numFmtId="0" xfId="0" applyBorder="1" applyFont="1"/>
    <xf borderId="14" fillId="6" fontId="6" numFmtId="164" xfId="0" applyAlignment="1" applyBorder="1" applyFont="1" applyNumberFormat="1">
      <alignment horizontal="center" vertical="center"/>
    </xf>
    <xf borderId="15" fillId="0" fontId="3" numFmtId="0" xfId="0" applyBorder="1" applyFont="1"/>
    <xf borderId="12" fillId="6" fontId="1" numFmtId="0" xfId="0" applyAlignment="1" applyBorder="1" applyFont="1">
      <alignment horizontal="center" vertical="center"/>
    </xf>
    <xf borderId="13" fillId="6" fontId="1" numFmtId="164" xfId="0" applyAlignment="1" applyBorder="1" applyFont="1" applyNumberFormat="1">
      <alignment horizontal="center" vertical="center"/>
    </xf>
    <xf borderId="14" fillId="6" fontId="1" numFmtId="164" xfId="0" applyAlignment="1" applyBorder="1" applyFont="1" applyNumberFormat="1">
      <alignment horizontal="center" vertical="center"/>
    </xf>
    <xf borderId="16" fillId="6" fontId="1" numFmtId="9" xfId="0" applyAlignment="1" applyBorder="1" applyFont="1" applyNumberFormat="1">
      <alignment horizontal="center" vertical="center"/>
    </xf>
    <xf borderId="17" fillId="0" fontId="3" numFmtId="0" xfId="0" applyBorder="1" applyFont="1"/>
    <xf borderId="18" fillId="6" fontId="1" numFmtId="0" xfId="0" applyAlignment="1" applyBorder="1" applyFont="1">
      <alignment horizontal="center" vertical="center"/>
    </xf>
    <xf borderId="19" fillId="6" fontId="1" numFmtId="164" xfId="0" applyAlignment="1" applyBorder="1" applyFont="1" applyNumberFormat="1">
      <alignment horizontal="center" vertical="center"/>
    </xf>
    <xf borderId="18" fillId="0" fontId="3" numFmtId="0" xfId="0" applyBorder="1" applyFont="1"/>
    <xf borderId="20" fillId="6" fontId="1" numFmtId="164" xfId="0" applyAlignment="1" applyBorder="1" applyFont="1" applyNumberFormat="1">
      <alignment horizontal="center" vertical="center"/>
    </xf>
    <xf borderId="21" fillId="6" fontId="1" numFmtId="9" xfId="0" applyAlignment="1" applyBorder="1" applyFont="1" applyNumberFormat="1">
      <alignment horizontal="center" vertical="center"/>
    </xf>
    <xf borderId="22" fillId="6" fontId="1" numFmtId="9" xfId="0" applyAlignment="1" applyBorder="1" applyFont="1" applyNumberFormat="1">
      <alignment horizontal="center" vertical="center"/>
    </xf>
    <xf borderId="8" fillId="6" fontId="6" numFmtId="0" xfId="0" applyAlignment="1" applyBorder="1" applyFont="1">
      <alignment horizontal="center" vertical="center"/>
    </xf>
    <xf borderId="7" fillId="3" fontId="6" numFmtId="165" xfId="0" applyAlignment="1" applyBorder="1" applyFont="1" applyNumberFormat="1">
      <alignment horizontal="center" vertical="center"/>
    </xf>
    <xf borderId="9" fillId="6" fontId="6" numFmtId="164" xfId="0" applyAlignment="1" applyBorder="1" applyFont="1" applyNumberFormat="1">
      <alignment horizontal="center" vertical="center"/>
    </xf>
    <xf borderId="21" fillId="0" fontId="3" numFmtId="0" xfId="0" applyBorder="1" applyFont="1"/>
    <xf borderId="23" fillId="6" fontId="1" numFmtId="9" xfId="0" applyAlignment="1" applyBorder="1" applyFont="1" applyNumberFormat="1">
      <alignment horizontal="center" vertical="center"/>
    </xf>
    <xf borderId="24" fillId="0" fontId="3" numFmtId="0" xfId="0" applyBorder="1" applyFont="1"/>
    <xf borderId="25" fillId="6" fontId="1" numFmtId="9" xfId="0" applyAlignment="1" applyBorder="1" applyFont="1" applyNumberFormat="1">
      <alignment horizontal="center" vertical="center"/>
    </xf>
    <xf borderId="26" fillId="5" fontId="7" numFmtId="0" xfId="0" applyAlignment="1" applyBorder="1" applyFont="1">
      <alignment horizontal="center" vertical="center"/>
    </xf>
    <xf borderId="7" fillId="5" fontId="7" numFmtId="164" xfId="0" applyAlignment="1" applyBorder="1" applyFont="1" applyNumberFormat="1">
      <alignment horizontal="center" vertical="center"/>
    </xf>
    <xf borderId="9" fillId="5" fontId="9" numFmtId="0" xfId="0" applyAlignment="1" applyBorder="1" applyFont="1">
      <alignment horizontal="center" vertical="center"/>
    </xf>
    <xf borderId="10" fillId="6" fontId="6" numFmtId="0" xfId="0" applyAlignment="1" applyBorder="1" applyFont="1">
      <alignment horizontal="center" vertical="center"/>
    </xf>
    <xf borderId="0" fillId="0" fontId="1" numFmtId="9" xfId="0" applyAlignment="1" applyFont="1" applyNumberFormat="1">
      <alignment horizontal="center" vertical="center"/>
    </xf>
    <xf borderId="16" fillId="6" fontId="6" numFmtId="0" xfId="0" applyAlignment="1" applyBorder="1" applyFont="1">
      <alignment horizontal="center" vertical="center"/>
    </xf>
    <xf borderId="19" fillId="6" fontId="6" numFmtId="166" xfId="0" applyAlignment="1" applyBorder="1" applyFont="1" applyNumberFormat="1">
      <alignment horizontal="center" vertical="center"/>
    </xf>
    <xf borderId="20" fillId="6" fontId="6" numFmtId="164" xfId="0" applyAlignment="1" applyBorder="1" applyFont="1" applyNumberFormat="1">
      <alignment horizontal="center" vertical="center"/>
    </xf>
    <xf borderId="0" fillId="0" fontId="1" numFmtId="0" xfId="0" applyAlignment="1" applyFont="1">
      <alignment horizontal="left" vertical="center"/>
    </xf>
    <xf borderId="16" fillId="3" fontId="1" numFmtId="167" xfId="0" applyAlignment="1" applyBorder="1" applyFont="1" applyNumberFormat="1">
      <alignment horizontal="center" vertical="center"/>
    </xf>
    <xf borderId="20" fillId="6" fontId="1" numFmtId="0" xfId="0" applyAlignment="1" applyBorder="1" applyFont="1">
      <alignment horizontal="center" vertical="center"/>
    </xf>
    <xf borderId="27" fillId="5" fontId="8" numFmtId="0" xfId="0" applyAlignment="1" applyBorder="1" applyFont="1">
      <alignment horizontal="center" vertical="center"/>
    </xf>
    <xf borderId="28" fillId="0" fontId="3" numFmtId="0" xfId="0" applyBorder="1" applyFont="1"/>
    <xf borderId="29" fillId="0" fontId="3" numFmtId="0" xfId="0" applyBorder="1" applyFont="1"/>
    <xf borderId="27" fillId="5" fontId="7" numFmtId="0" xfId="0" applyAlignment="1" applyBorder="1" applyFont="1">
      <alignment horizontal="center" vertical="center"/>
    </xf>
    <xf borderId="30" fillId="0" fontId="1" numFmtId="0" xfId="0" applyAlignment="1" applyBorder="1" applyFont="1">
      <alignment horizontal="center" shrinkToFit="0" vertical="top" wrapText="1"/>
    </xf>
    <xf borderId="31" fillId="0" fontId="3" numFmtId="0" xfId="0" applyBorder="1" applyFont="1"/>
    <xf borderId="32" fillId="0" fontId="1" numFmtId="0" xfId="0" applyAlignment="1" applyBorder="1" applyFont="1">
      <alignment horizontal="center" vertical="center"/>
    </xf>
    <xf borderId="33" fillId="0" fontId="3" numFmtId="0" xfId="0" applyBorder="1" applyFont="1"/>
    <xf borderId="14" fillId="7" fontId="1" numFmtId="0" xfId="0" applyAlignment="1" applyBorder="1" applyFill="1" applyFont="1">
      <alignment horizontal="center" vertical="center"/>
    </xf>
    <xf borderId="14" fillId="7" fontId="1" numFmtId="168" xfId="0" applyAlignment="1" applyBorder="1" applyFont="1" applyNumberFormat="1">
      <alignment horizontal="center" vertical="center"/>
    </xf>
    <xf borderId="30" fillId="0" fontId="3" numFmtId="0" xfId="0" applyBorder="1" applyFont="1"/>
    <xf borderId="14" fillId="7" fontId="1" numFmtId="9" xfId="0" applyAlignment="1" applyBorder="1" applyFont="1" applyNumberFormat="1">
      <alignment horizontal="center" vertical="center"/>
    </xf>
    <xf borderId="34" fillId="0" fontId="3" numFmtId="0" xfId="0" applyBorder="1" applyFont="1"/>
    <xf borderId="35" fillId="0" fontId="3" numFmtId="0" xfId="0" applyBorder="1" applyFont="1"/>
    <xf borderId="36" fillId="0" fontId="3" numFmtId="0" xfId="0" applyBorder="1" applyFont="1"/>
    <xf borderId="37" fillId="0" fontId="6" numFmtId="9" xfId="0" applyAlignment="1" applyBorder="1" applyFont="1" applyNumberFormat="1">
      <alignment horizontal="center" vertical="center"/>
    </xf>
    <xf borderId="38" fillId="0" fontId="3" numFmtId="0" xfId="0" applyBorder="1" applyFont="1"/>
    <xf borderId="20" fillId="0" fontId="6" numFmtId="168" xfId="0" applyAlignment="1" applyBorder="1" applyFont="1" applyNumberFormat="1">
      <alignment horizontal="center" vertical="center"/>
    </xf>
    <xf borderId="37" fillId="0" fontId="6" numFmtId="0" xfId="0" applyAlignment="1" applyBorder="1" applyFont="1">
      <alignment horizontal="center" vertical="center"/>
    </xf>
    <xf borderId="0" fillId="0" fontId="6" numFmtId="0" xfId="0" applyAlignment="1" applyFont="1">
      <alignment horizontal="center" vertical="center"/>
    </xf>
    <xf borderId="39" fillId="5" fontId="7" numFmtId="0" xfId="0" applyAlignment="1" applyBorder="1" applyFont="1">
      <alignment horizontal="center" vertical="center"/>
    </xf>
    <xf borderId="40" fillId="0" fontId="3" numFmtId="0" xfId="0" applyBorder="1" applyFont="1"/>
    <xf borderId="41" fillId="5" fontId="7" numFmtId="0" xfId="0" applyAlignment="1" applyBorder="1" applyFont="1">
      <alignment horizontal="center" vertical="center"/>
    </xf>
    <xf borderId="42" fillId="5" fontId="7" numFmtId="0" xfId="0" applyAlignment="1" applyBorder="1" applyFont="1">
      <alignment horizontal="center" vertical="center"/>
    </xf>
    <xf borderId="26" fillId="6" fontId="1" numFmtId="0" xfId="0" applyAlignment="1" applyBorder="1" applyFont="1">
      <alignment horizontal="center" vertical="center"/>
    </xf>
    <xf borderId="7" fillId="7" fontId="1" numFmtId="167" xfId="0" applyAlignment="1" applyBorder="1" applyFont="1" applyNumberFormat="1">
      <alignment horizontal="center" vertical="center"/>
    </xf>
    <xf borderId="9" fillId="6" fontId="1" numFmtId="167" xfId="0" applyAlignment="1" applyBorder="1" applyFont="1" applyNumberFormat="1">
      <alignment horizontal="center" vertical="center"/>
    </xf>
    <xf borderId="10" fillId="6" fontId="1" numFmtId="0" xfId="0" applyAlignment="1" applyBorder="1" applyFont="1">
      <alignment horizontal="center" vertical="center"/>
    </xf>
    <xf borderId="13" fillId="7" fontId="1" numFmtId="167" xfId="0" applyAlignment="1" applyBorder="1" applyFont="1" applyNumberFormat="1">
      <alignment horizontal="center" vertical="center"/>
    </xf>
    <xf borderId="14" fillId="6" fontId="1" numFmtId="167" xfId="0" applyAlignment="1" applyBorder="1" applyFont="1" applyNumberFormat="1">
      <alignment horizontal="center" vertical="center"/>
    </xf>
    <xf borderId="16" fillId="8" fontId="7" numFmtId="0" xfId="0" applyAlignment="1" applyBorder="1" applyFill="1" applyFont="1">
      <alignment horizontal="center" vertical="center"/>
    </xf>
    <xf borderId="19" fillId="8" fontId="7" numFmtId="167" xfId="0" applyAlignment="1" applyBorder="1" applyFont="1" applyNumberFormat="1">
      <alignment horizontal="center" vertical="center"/>
    </xf>
    <xf borderId="20" fillId="8" fontId="7" numFmtId="167" xfId="0" applyAlignment="1" applyBorder="1" applyFont="1" applyNumberFormat="1">
      <alignment horizontal="center" vertical="center"/>
    </xf>
    <xf borderId="43" fillId="0" fontId="3" numFmtId="0" xfId="0" applyBorder="1" applyFont="1"/>
    <xf borderId="44" fillId="5" fontId="7" numFmtId="0" xfId="0" applyAlignment="1" applyBorder="1" applyFont="1">
      <alignment horizontal="center" vertical="center"/>
    </xf>
    <xf borderId="45" fillId="5" fontId="7" numFmtId="0" xfId="0" applyAlignment="1" applyBorder="1" applyFont="1">
      <alignment horizontal="center" vertical="center"/>
    </xf>
    <xf borderId="26" fillId="6" fontId="6" numFmtId="0" xfId="0" applyAlignment="1" applyBorder="1" applyFont="1">
      <alignment horizontal="center" vertical="center"/>
    </xf>
    <xf borderId="6" fillId="6" fontId="6" numFmtId="0" xfId="0" applyAlignment="1" applyBorder="1" applyFont="1">
      <alignment horizontal="center" vertical="center"/>
    </xf>
    <xf borderId="46" fillId="6" fontId="6" numFmtId="0" xfId="0" applyAlignment="1" applyBorder="1" applyFont="1">
      <alignment horizontal="center" vertical="center"/>
    </xf>
    <xf borderId="9" fillId="6" fontId="6" numFmtId="0" xfId="0" applyAlignment="1" applyBorder="1" applyFont="1">
      <alignment horizontal="center" vertical="center"/>
    </xf>
    <xf borderId="47" fillId="7" fontId="1" numFmtId="167" xfId="0" applyAlignment="1" applyBorder="1" applyFont="1" applyNumberFormat="1">
      <alignment vertical="center"/>
    </xf>
    <xf borderId="23" fillId="7" fontId="1" numFmtId="167" xfId="0" applyAlignment="1" applyBorder="1" applyFont="1" applyNumberFormat="1">
      <alignment vertical="center"/>
    </xf>
    <xf borderId="48" fillId="6" fontId="6" numFmtId="0" xfId="0" applyAlignment="1" applyBorder="1" applyFont="1">
      <alignment horizontal="center" vertical="center"/>
    </xf>
    <xf borderId="48" fillId="8" fontId="7" numFmtId="169" xfId="0" applyAlignment="1" applyBorder="1" applyFont="1" applyNumberFormat="1">
      <alignment horizontal="center" vertical="center"/>
    </xf>
    <xf borderId="18" fillId="8" fontId="7" numFmtId="0" xfId="0" applyAlignment="1" applyBorder="1" applyFont="1">
      <alignment horizontal="center" vertical="center"/>
    </xf>
    <xf borderId="49" fillId="8" fontId="7" numFmtId="167" xfId="0" applyAlignment="1" applyBorder="1" applyFont="1" applyNumberFormat="1">
      <alignment vertical="center"/>
    </xf>
    <xf borderId="25" fillId="8" fontId="7" numFmtId="167" xfId="0" applyAlignment="1" applyBorder="1" applyFont="1" applyNumberFormat="1">
      <alignment vertical="center"/>
    </xf>
    <xf borderId="0" fillId="0" fontId="1" numFmtId="167" xfId="0" applyAlignment="1" applyFont="1" applyNumberFormat="1">
      <alignment horizontal="center" vertical="center"/>
    </xf>
    <xf borderId="50" fillId="9" fontId="1" numFmtId="0" xfId="0" applyAlignment="1" applyBorder="1" applyFill="1" applyFont="1">
      <alignment vertical="center"/>
    </xf>
    <xf borderId="50" fillId="9" fontId="1" numFmtId="0" xfId="0" applyAlignment="1" applyBorder="1" applyFont="1">
      <alignment horizontal="center" vertical="center"/>
    </xf>
    <xf borderId="0" fillId="9" fontId="1" numFmtId="0" xfId="0" applyAlignment="1" applyFont="1">
      <alignment horizontal="center" vertical="center"/>
    </xf>
    <xf borderId="48" fillId="9" fontId="6" numFmtId="0" xfId="0" applyAlignment="1" applyBorder="1" applyFont="1">
      <alignment horizontal="center" vertical="center"/>
    </xf>
    <xf borderId="51" fillId="3" fontId="6" numFmtId="167" xfId="0" applyAlignment="1" applyBorder="1" applyFont="1" applyNumberFormat="1">
      <alignment vertical="center"/>
    </xf>
    <xf borderId="52" fillId="3" fontId="6" numFmtId="167" xfId="0" applyAlignment="1" applyBorder="1" applyFont="1" applyNumberFormat="1">
      <alignment vertical="center"/>
    </xf>
    <xf borderId="42" fillId="9" fontId="6" numFmtId="167" xfId="0" applyAlignment="1" applyBorder="1" applyFont="1" applyNumberFormat="1">
      <alignment horizontal="center" vertical="center"/>
    </xf>
    <xf borderId="0" fillId="0" fontId="6" numFmtId="167" xfId="0" applyAlignment="1" applyFont="1" applyNumberFormat="1">
      <alignment vertical="center"/>
    </xf>
    <xf borderId="0" fillId="0" fontId="6" numFmtId="167" xfId="0" applyAlignment="1" applyFont="1" applyNumberFormat="1">
      <alignment horizontal="center" vertical="center"/>
    </xf>
    <xf borderId="53" fillId="6" fontId="6" numFmtId="0" xfId="0" applyAlignment="1" applyBorder="1" applyFont="1">
      <alignment horizontal="center" vertical="center"/>
    </xf>
    <xf borderId="54" fillId="6" fontId="1" numFmtId="0" xfId="0" applyAlignment="1" applyBorder="1" applyFont="1">
      <alignment horizontal="center" vertical="center"/>
    </xf>
    <xf borderId="55" fillId="8" fontId="7" numFmtId="0" xfId="0" applyAlignment="1" applyBorder="1" applyFont="1">
      <alignment horizontal="center" vertical="center"/>
    </xf>
    <xf borderId="20" fillId="8" fontId="7" numFmtId="167" xfId="0" applyAlignment="1" applyBorder="1" applyFont="1" applyNumberFormat="1">
      <alignment vertical="center"/>
    </xf>
    <xf borderId="48" fillId="8" fontId="7" numFmtId="0" xfId="0" applyAlignment="1" applyBorder="1" applyFont="1">
      <alignment horizontal="center" vertical="center"/>
    </xf>
    <xf borderId="56" fillId="8" fontId="7" numFmtId="167" xfId="0" applyAlignment="1" applyBorder="1" applyFont="1" applyNumberFormat="1">
      <alignment horizontal="center" vertical="center"/>
    </xf>
    <xf borderId="57" fillId="8" fontId="7" numFmtId="167" xfId="0" applyAlignment="1" applyBorder="1" applyFont="1" applyNumberFormat="1">
      <alignment horizontal="center" vertical="center"/>
    </xf>
    <xf borderId="58" fillId="8" fontId="7" numFmtId="167" xfId="0" applyAlignment="1" applyBorder="1" applyFont="1" applyNumberFormat="1">
      <alignment horizontal="center" vertical="center"/>
    </xf>
    <xf borderId="59" fillId="8" fontId="7" numFmtId="167" xfId="0" applyAlignment="1" applyBorder="1" applyFont="1" applyNumberFormat="1">
      <alignment horizontal="center" vertical="center"/>
    </xf>
    <xf borderId="60" fillId="5" fontId="1" numFmtId="0" xfId="0" applyAlignment="1" applyBorder="1" applyFont="1">
      <alignment horizontal="center" vertical="center"/>
    </xf>
    <xf borderId="61" fillId="5" fontId="1" numFmtId="0" xfId="0" applyAlignment="1" applyBorder="1" applyFont="1">
      <alignment horizontal="center" vertical="center"/>
    </xf>
    <xf borderId="43" fillId="5" fontId="7" numFmtId="0" xfId="0" applyAlignment="1" applyBorder="1" applyFont="1">
      <alignment horizontal="center" vertical="center"/>
    </xf>
    <xf borderId="62" fillId="5" fontId="7" numFmtId="0" xfId="0" applyAlignment="1" applyBorder="1" applyFont="1">
      <alignment horizontal="center" vertical="center"/>
    </xf>
    <xf borderId="8" fillId="10" fontId="10" numFmtId="0" xfId="0" applyAlignment="1" applyBorder="1" applyFill="1" applyFont="1">
      <alignment horizontal="center" vertical="center"/>
    </xf>
    <xf borderId="46" fillId="10" fontId="7" numFmtId="0" xfId="0" applyAlignment="1" applyBorder="1" applyFont="1">
      <alignment horizontal="center" vertical="center"/>
    </xf>
    <xf borderId="9" fillId="10" fontId="9" numFmtId="0" xfId="0" applyAlignment="1" applyBorder="1" applyFont="1">
      <alignment horizontal="center" vertical="center"/>
    </xf>
    <xf borderId="63" fillId="3" fontId="1" numFmtId="169" xfId="0" applyAlignment="1" applyBorder="1" applyFont="1" applyNumberFormat="1">
      <alignment horizontal="center" vertical="center"/>
    </xf>
    <xf borderId="64" fillId="11" fontId="1" numFmtId="169" xfId="0" applyAlignment="1" applyBorder="1" applyFill="1" applyFont="1" applyNumberFormat="1">
      <alignment horizontal="center" vertical="center"/>
    </xf>
    <xf borderId="23" fillId="11" fontId="1" numFmtId="167" xfId="0" applyAlignment="1" applyBorder="1" applyFont="1" applyNumberFormat="1">
      <alignment horizontal="center" vertical="center"/>
    </xf>
    <xf borderId="23" fillId="3" fontId="6" numFmtId="167" xfId="0" applyAlignment="1" applyBorder="1" applyFont="1" applyNumberFormat="1">
      <alignment horizontal="center" vertical="center"/>
    </xf>
    <xf borderId="23" fillId="6" fontId="6" numFmtId="167" xfId="0" applyAlignment="1" applyBorder="1" applyFont="1" applyNumberFormat="1">
      <alignment horizontal="center" vertical="center"/>
    </xf>
    <xf borderId="14" fillId="6" fontId="6" numFmtId="167" xfId="0" applyAlignment="1" applyBorder="1" applyFont="1" applyNumberFormat="1">
      <alignment horizontal="center" vertical="center"/>
    </xf>
    <xf borderId="63" fillId="11" fontId="1" numFmtId="169" xfId="0" applyAlignment="1" applyBorder="1" applyFont="1" applyNumberFormat="1">
      <alignment horizontal="center" vertical="center"/>
    </xf>
    <xf borderId="65" fillId="11" fontId="1" numFmtId="0" xfId="0" applyAlignment="1" applyBorder="1" applyFont="1">
      <alignment horizontal="center" vertical="center"/>
    </xf>
    <xf borderId="66" fillId="11" fontId="1" numFmtId="167" xfId="0" applyAlignment="1" applyBorder="1" applyFont="1" applyNumberFormat="1">
      <alignment horizontal="center" vertical="center"/>
    </xf>
    <xf borderId="66" fillId="3" fontId="6" numFmtId="167" xfId="0" applyAlignment="1" applyBorder="1" applyFont="1" applyNumberFormat="1">
      <alignment horizontal="center" vertical="center"/>
    </xf>
    <xf borderId="66" fillId="6" fontId="6" numFmtId="167" xfId="0" applyAlignment="1" applyBorder="1" applyFont="1" applyNumberFormat="1">
      <alignment horizontal="center" vertical="center"/>
    </xf>
    <xf borderId="67" fillId="6" fontId="6" numFmtId="167" xfId="0" applyAlignment="1" applyBorder="1" applyFont="1" applyNumberFormat="1">
      <alignment horizontal="center" vertical="center"/>
    </xf>
    <xf borderId="48" fillId="12" fontId="2" numFmtId="169" xfId="0" applyAlignment="1" applyBorder="1" applyFill="1" applyFont="1" applyNumberFormat="1">
      <alignment horizontal="center" vertical="center"/>
    </xf>
    <xf borderId="40" fillId="12" fontId="2" numFmtId="0" xfId="0" applyAlignment="1" applyBorder="1" applyFont="1">
      <alignment horizontal="center" vertical="center"/>
    </xf>
    <xf borderId="52" fillId="12" fontId="2" numFmtId="167" xfId="0" applyAlignment="1" applyBorder="1" applyFont="1" applyNumberFormat="1">
      <alignment horizontal="center" vertical="center"/>
    </xf>
    <xf borderId="42" fillId="12" fontId="2" numFmtId="167" xfId="0" applyAlignment="1" applyBorder="1" applyFont="1" applyNumberFormat="1">
      <alignment horizontal="center" vertical="center"/>
    </xf>
    <xf borderId="26" fillId="10" fontId="11" numFmtId="0" xfId="0" applyAlignment="1" applyBorder="1" applyFont="1">
      <alignment horizontal="center" vertical="center"/>
    </xf>
    <xf borderId="46" fillId="10" fontId="7" numFmtId="167" xfId="0" applyAlignment="1" applyBorder="1" applyFont="1" applyNumberFormat="1">
      <alignment horizontal="center" vertical="center"/>
    </xf>
    <xf borderId="9" fillId="10" fontId="7" numFmtId="167" xfId="0" applyAlignment="1" applyBorder="1" applyFont="1" applyNumberFormat="1">
      <alignment horizontal="center" vertical="center"/>
    </xf>
    <xf borderId="12" fillId="11" fontId="1" numFmtId="0" xfId="0" applyAlignment="1" applyBorder="1" applyFont="1">
      <alignment horizontal="center" vertical="center"/>
    </xf>
    <xf borderId="23" fillId="7" fontId="1" numFmtId="167" xfId="0" applyAlignment="1" applyBorder="1" applyFont="1" applyNumberFormat="1">
      <alignment horizontal="center" readingOrder="0" vertical="center"/>
    </xf>
    <xf borderId="23" fillId="7" fontId="1" numFmtId="167" xfId="0" applyAlignment="1" applyBorder="1" applyFont="1" applyNumberFormat="1">
      <alignment horizontal="center" vertical="center"/>
    </xf>
    <xf borderId="23" fillId="11" fontId="1" numFmtId="167" xfId="0" applyAlignment="1" applyBorder="1" applyFont="1" applyNumberFormat="1">
      <alignment horizontal="center" readingOrder="0" vertical="center"/>
    </xf>
    <xf borderId="23" fillId="3" fontId="1" numFmtId="167" xfId="0" applyAlignment="1" applyBorder="1" applyFont="1" applyNumberFormat="1">
      <alignment horizontal="center" readingOrder="0" vertical="center"/>
    </xf>
    <xf borderId="23" fillId="9" fontId="6" numFmtId="167" xfId="0" applyAlignment="1" applyBorder="1" applyFont="1" applyNumberFormat="1">
      <alignment horizontal="center" vertical="center"/>
    </xf>
    <xf borderId="14" fillId="9" fontId="6" numFmtId="167" xfId="0" applyAlignment="1" applyBorder="1" applyFont="1" applyNumberFormat="1">
      <alignment horizontal="center" vertical="center"/>
    </xf>
    <xf borderId="68" fillId="11" fontId="1" numFmtId="169" xfId="0" applyAlignment="1" applyBorder="1" applyFont="1" applyNumberFormat="1">
      <alignment horizontal="center" vertical="center"/>
    </xf>
    <xf borderId="65" fillId="6" fontId="1" numFmtId="0" xfId="0" applyAlignment="1" applyBorder="1" applyFont="1">
      <alignment horizontal="center" vertical="center"/>
    </xf>
    <xf borderId="69" fillId="8" fontId="7" numFmtId="169" xfId="0" applyAlignment="1" applyBorder="1" applyFont="1" applyNumberFormat="1">
      <alignment horizontal="center" vertical="center"/>
    </xf>
    <xf borderId="70" fillId="8" fontId="7" numFmtId="0" xfId="0" applyAlignment="1" applyBorder="1" applyFont="1">
      <alignment horizontal="center" vertical="center"/>
    </xf>
    <xf borderId="71" fillId="8" fontId="7" numFmtId="167" xfId="0" applyAlignment="1" applyBorder="1" applyFont="1" applyNumberFormat="1">
      <alignment horizontal="center" vertical="center"/>
    </xf>
    <xf borderId="72" fillId="8" fontId="7" numFmtId="167" xfId="0" applyAlignment="1" applyBorder="1" applyFont="1" applyNumberFormat="1">
      <alignment horizontal="center" vertical="center"/>
    </xf>
    <xf borderId="26" fillId="5" fontId="9" numFmtId="0" xfId="0" applyAlignment="1" applyBorder="1" applyFont="1">
      <alignment horizontal="center" vertical="center"/>
    </xf>
    <xf borderId="46" fillId="5" fontId="7" numFmtId="0" xfId="0" applyAlignment="1" applyBorder="1" applyFont="1">
      <alignment horizontal="center" vertical="center"/>
    </xf>
    <xf borderId="10" fillId="8" fontId="12" numFmtId="0" xfId="0" applyAlignment="1" applyBorder="1" applyFont="1">
      <alignment horizontal="center" vertical="center"/>
    </xf>
    <xf borderId="23" fillId="8" fontId="7" numFmtId="0" xfId="0" applyAlignment="1" applyBorder="1" applyFont="1">
      <alignment horizontal="center" vertical="center"/>
    </xf>
    <xf borderId="14" fillId="8" fontId="9" numFmtId="0" xfId="0" applyAlignment="1" applyBorder="1" applyFont="1">
      <alignment horizontal="center" vertical="center"/>
    </xf>
    <xf borderId="0" fillId="0" fontId="1" numFmtId="169" xfId="0" applyAlignment="1" applyFont="1" applyNumberFormat="1">
      <alignment horizontal="center" vertical="center"/>
    </xf>
    <xf borderId="25" fillId="8" fontId="7" numFmtId="167" xfId="0" applyAlignment="1" applyBorder="1" applyFont="1" applyNumberFormat="1">
      <alignment horizontal="center" vertical="center"/>
    </xf>
    <xf borderId="73" fillId="5" fontId="7" numFmtId="0" xfId="0" applyAlignment="1" applyBorder="1" applyFont="1">
      <alignment horizontal="center" vertical="center"/>
    </xf>
    <xf borderId="74" fillId="5" fontId="13" numFmtId="0" xfId="0" applyAlignment="1" applyBorder="1" applyFont="1">
      <alignment horizontal="center" vertical="center"/>
    </xf>
    <xf borderId="74" fillId="5" fontId="13" numFmtId="0" xfId="0" applyAlignment="1" applyBorder="1" applyFont="1">
      <alignment horizontal="center" shrinkToFit="0" vertical="center" wrapText="1"/>
    </xf>
    <xf borderId="73" fillId="6" fontId="14" numFmtId="165" xfId="0" applyAlignment="1" applyBorder="1" applyFont="1" applyNumberFormat="1">
      <alignment horizontal="center" vertical="center"/>
    </xf>
    <xf borderId="73" fillId="0" fontId="14" numFmtId="0" xfId="0" applyAlignment="1" applyBorder="1" applyFont="1">
      <alignment horizontal="center" vertical="center"/>
    </xf>
    <xf borderId="73" fillId="0" fontId="15" numFmtId="167" xfId="0" applyAlignment="1" applyBorder="1" applyFont="1" applyNumberFormat="1">
      <alignment horizontal="center" vertical="center"/>
    </xf>
    <xf borderId="73" fillId="0" fontId="15" numFmtId="170" xfId="0" applyAlignment="1" applyBorder="1" applyFont="1" applyNumberFormat="1">
      <alignment horizontal="center" vertical="center"/>
    </xf>
    <xf borderId="0" fillId="5" fontId="16" numFmtId="0" xfId="0" applyAlignment="1" applyFont="1">
      <alignment horizontal="center" readingOrder="0" vertical="center"/>
    </xf>
    <xf borderId="0" fillId="2" fontId="2" numFmtId="0" xfId="0" applyAlignment="1" applyFont="1">
      <alignment horizontal="center" shrinkToFit="0" vertical="center" wrapText="1"/>
    </xf>
    <xf borderId="0" fillId="0" fontId="5" numFmtId="0" xfId="0" applyAlignment="1" applyFont="1">
      <alignment horizontal="center" shrinkToFit="0" vertical="center" wrapText="1"/>
    </xf>
    <xf borderId="75" fillId="6" fontId="1" numFmtId="9" xfId="0" applyAlignment="1" applyBorder="1" applyFont="1" applyNumberFormat="1">
      <alignment horizontal="center" vertical="center"/>
    </xf>
    <xf borderId="76" fillId="6" fontId="1" numFmtId="9" xfId="0" applyAlignment="1" applyBorder="1" applyFont="1" applyNumberFormat="1">
      <alignment horizontal="center" vertical="center"/>
    </xf>
    <xf borderId="13" fillId="6" fontId="6" numFmtId="164" xfId="0" applyAlignment="1" applyBorder="1" applyFont="1" applyNumberFormat="1">
      <alignment horizontal="center" readingOrder="0" vertical="center"/>
    </xf>
    <xf borderId="77" fillId="0" fontId="3" numFmtId="0" xfId="0" applyBorder="1" applyFont="1"/>
    <xf borderId="75" fillId="6" fontId="1" numFmtId="169" xfId="0" applyAlignment="1" applyBorder="1" applyFont="1" applyNumberFormat="1">
      <alignment horizontal="center" vertical="center"/>
    </xf>
    <xf borderId="78" fillId="0" fontId="3" numFmtId="0" xfId="0" applyBorder="1" applyFont="1"/>
    <xf borderId="79" fillId="6" fontId="1" numFmtId="169" xfId="0" applyAlignment="1" applyBorder="1" applyFont="1" applyNumberFormat="1">
      <alignment horizontal="center" vertical="center"/>
    </xf>
    <xf borderId="80" fillId="0" fontId="3" numFmtId="0" xfId="0" applyBorder="1" applyFont="1"/>
    <xf borderId="81" fillId="0" fontId="3" numFmtId="0" xfId="0" applyBorder="1" applyFont="1"/>
    <xf borderId="30" fillId="6" fontId="1" numFmtId="9" xfId="0" applyAlignment="1" applyBorder="1" applyFont="1" applyNumberFormat="1">
      <alignment horizontal="center" vertical="center"/>
    </xf>
    <xf borderId="82" fillId="6" fontId="1" numFmtId="9" xfId="0" applyAlignment="1" applyBorder="1" applyFont="1" applyNumberFormat="1">
      <alignment horizontal="center" vertical="center"/>
    </xf>
    <xf borderId="7" fillId="3" fontId="6" numFmtId="165" xfId="0" applyAlignment="1" applyBorder="1" applyFont="1" applyNumberFormat="1">
      <alignment horizontal="center" readingOrder="0" vertical="center"/>
    </xf>
    <xf borderId="83" fillId="0" fontId="3" numFmtId="0" xfId="0" applyBorder="1" applyFont="1"/>
    <xf borderId="7" fillId="7" fontId="1" numFmtId="167" xfId="0" applyAlignment="1" applyBorder="1" applyFont="1" applyNumberFormat="1">
      <alignment horizontal="center" readingOrder="0" vertical="center"/>
    </xf>
    <xf borderId="13" fillId="7" fontId="1" numFmtId="167" xfId="0" applyAlignment="1" applyBorder="1" applyFont="1" applyNumberFormat="1">
      <alignment horizontal="center" readingOrder="0" vertical="center"/>
    </xf>
    <xf borderId="84" fillId="6" fontId="6" numFmtId="0" xfId="0" applyAlignment="1" applyBorder="1" applyFont="1">
      <alignment horizontal="center" vertical="center"/>
    </xf>
    <xf borderId="85" fillId="7" fontId="1" numFmtId="167" xfId="0" applyAlignment="1" applyBorder="1" applyFont="1" applyNumberFormat="1">
      <alignment vertical="center"/>
    </xf>
    <xf borderId="51" fillId="3" fontId="6" numFmtId="167" xfId="0" applyAlignment="1" applyBorder="1" applyFont="1" applyNumberFormat="1">
      <alignment readingOrder="0" vertical="center"/>
    </xf>
    <xf borderId="23" fillId="7" fontId="1" numFmtId="167" xfId="0" applyAlignment="1" applyBorder="1" applyFont="1" applyNumberFormat="1">
      <alignment readingOrder="0" vertical="center"/>
    </xf>
    <xf borderId="85" fillId="7" fontId="1" numFmtId="167" xfId="0" applyAlignment="1" applyBorder="1" applyFont="1" applyNumberFormat="1">
      <alignment readingOrder="0" vertical="center"/>
    </xf>
    <xf borderId="86" fillId="8" fontId="7" numFmtId="167" xfId="0" applyAlignment="1" applyBorder="1" applyFont="1" applyNumberFormat="1">
      <alignment vertical="center"/>
    </xf>
    <xf borderId="87" fillId="8" fontId="7" numFmtId="167" xfId="0" applyAlignment="1" applyBorder="1" applyFont="1" applyNumberFormat="1">
      <alignment horizontal="center" vertical="center"/>
    </xf>
    <xf borderId="88" fillId="0" fontId="3" numFmtId="0" xfId="0" applyBorder="1" applyFont="1"/>
    <xf borderId="84" fillId="10" fontId="7" numFmtId="0" xfId="0" applyAlignment="1" applyBorder="1" applyFont="1">
      <alignment horizontal="center" vertical="center"/>
    </xf>
    <xf borderId="85" fillId="3" fontId="6" numFmtId="167" xfId="0" applyAlignment="1" applyBorder="1" applyFont="1" applyNumberFormat="1">
      <alignment horizontal="center" vertical="center"/>
    </xf>
    <xf borderId="0" fillId="0" fontId="4" numFmtId="167" xfId="0" applyFont="1" applyNumberFormat="1"/>
    <xf borderId="89" fillId="3" fontId="6" numFmtId="167" xfId="0" applyAlignment="1" applyBorder="1" applyFont="1" applyNumberFormat="1">
      <alignment horizontal="center" readingOrder="0" vertical="center"/>
    </xf>
    <xf borderId="90" fillId="12" fontId="2" numFmtId="167" xfId="0" applyAlignment="1" applyBorder="1" applyFont="1" applyNumberFormat="1">
      <alignment horizontal="center" vertical="center"/>
    </xf>
    <xf borderId="12" fillId="13" fontId="1" numFmtId="0" xfId="0" applyAlignment="1" applyBorder="1" applyFill="1" applyFont="1">
      <alignment horizontal="center" vertical="center"/>
    </xf>
    <xf borderId="23" fillId="13" fontId="1" numFmtId="167" xfId="0" applyAlignment="1" applyBorder="1" applyFont="1" applyNumberFormat="1">
      <alignment horizontal="center" vertical="center"/>
    </xf>
    <xf borderId="85" fillId="3" fontId="6" numFmtId="167" xfId="0" applyAlignment="1" applyBorder="1" applyFont="1" applyNumberFormat="1">
      <alignment horizontal="center" readingOrder="0" vertical="center"/>
    </xf>
    <xf borderId="66" fillId="7" fontId="1" numFmtId="167" xfId="0" applyAlignment="1" applyBorder="1" applyFont="1" applyNumberFormat="1">
      <alignment horizontal="center" vertical="center"/>
    </xf>
    <xf borderId="89" fillId="3" fontId="6" numFmtId="167" xfId="0" applyAlignment="1" applyBorder="1" applyFont="1" applyNumberFormat="1">
      <alignment horizontal="center" vertical="center"/>
    </xf>
    <xf borderId="91" fillId="8" fontId="7" numFmtId="167" xfId="0" applyAlignment="1" applyBorder="1" applyFont="1" applyNumberFormat="1">
      <alignment horizontal="center" vertical="center"/>
    </xf>
    <xf borderId="0" fillId="0" fontId="1" numFmtId="0" xfId="0" applyAlignment="1" applyFont="1">
      <alignment horizontal="center"/>
    </xf>
    <xf borderId="92" fillId="0" fontId="17" numFmtId="0" xfId="0" applyAlignment="1" applyBorder="1" applyFont="1">
      <alignment horizontal="center" vertical="center"/>
    </xf>
    <xf borderId="92" fillId="0" fontId="3" numFmtId="0" xfId="0" applyBorder="1" applyFont="1"/>
    <xf borderId="93" fillId="5" fontId="18" numFmtId="0" xfId="0" applyAlignment="1" applyBorder="1" applyFont="1">
      <alignment horizontal="right" vertical="center"/>
    </xf>
    <xf borderId="94" fillId="5" fontId="18" numFmtId="168" xfId="0" applyAlignment="1" applyBorder="1" applyFont="1" applyNumberFormat="1">
      <alignment horizontal="center" vertical="center"/>
    </xf>
    <xf borderId="95" fillId="5" fontId="7" numFmtId="0" xfId="0" applyAlignment="1" applyBorder="1" applyFont="1">
      <alignment horizontal="center" vertical="center"/>
    </xf>
    <xf borderId="96" fillId="0" fontId="3" numFmtId="0" xfId="0" applyBorder="1" applyFont="1"/>
    <xf borderId="97" fillId="0" fontId="3" numFmtId="0" xfId="0" applyBorder="1" applyFont="1"/>
    <xf borderId="98" fillId="0" fontId="6" numFmtId="0" xfId="0" applyAlignment="1" applyBorder="1" applyFont="1">
      <alignment horizontal="right" vertical="center"/>
    </xf>
    <xf borderId="99" fillId="0" fontId="6" numFmtId="0" xfId="0" applyAlignment="1" applyBorder="1" applyFont="1">
      <alignment horizontal="center" vertical="center"/>
    </xf>
    <xf borderId="100" fillId="0" fontId="6" numFmtId="0" xfId="0" applyAlignment="1" applyBorder="1" applyFont="1">
      <alignment horizontal="center" vertical="center"/>
    </xf>
    <xf borderId="101" fillId="0" fontId="3" numFmtId="0" xfId="0" applyBorder="1" applyFont="1"/>
    <xf borderId="102" fillId="0" fontId="3" numFmtId="0" xfId="0" applyBorder="1" applyFont="1"/>
    <xf borderId="103" fillId="0" fontId="3" numFmtId="0" xfId="0" applyBorder="1" applyFont="1"/>
    <xf borderId="104" fillId="0" fontId="3" numFmtId="0" xfId="0" applyBorder="1" applyFont="1"/>
    <xf borderId="105" fillId="0" fontId="3" numFmtId="0" xfId="0" applyBorder="1" applyFont="1"/>
    <xf borderId="73" fillId="0" fontId="6" numFmtId="0" xfId="0" applyAlignment="1" applyBorder="1" applyFont="1">
      <alignment horizontal="center" vertical="center"/>
    </xf>
    <xf borderId="106" fillId="0" fontId="6" numFmtId="0" xfId="0" applyAlignment="1" applyBorder="1" applyFont="1">
      <alignment horizontal="center" vertical="center"/>
    </xf>
    <xf borderId="98" fillId="11" fontId="6" numFmtId="0" xfId="0" applyAlignment="1" applyBorder="1" applyFont="1">
      <alignment horizontal="right" vertical="center"/>
    </xf>
    <xf borderId="73" fillId="11" fontId="1" numFmtId="0" xfId="0" applyAlignment="1" applyBorder="1" applyFont="1">
      <alignment horizontal="left" vertical="center"/>
    </xf>
    <xf borderId="73" fillId="11" fontId="6" numFmtId="0" xfId="0" applyAlignment="1" applyBorder="1" applyFont="1">
      <alignment horizontal="center" vertical="center"/>
    </xf>
    <xf borderId="106" fillId="11" fontId="6" numFmtId="0" xfId="0" applyAlignment="1" applyBorder="1" applyFont="1">
      <alignment horizontal="center" vertical="center"/>
    </xf>
    <xf borderId="107" fillId="0" fontId="3" numFmtId="0" xfId="0" applyBorder="1" applyFont="1"/>
    <xf borderId="73" fillId="0" fontId="1" numFmtId="0" xfId="0" applyAlignment="1" applyBorder="1" applyFont="1">
      <alignment horizontal="left" vertical="center"/>
    </xf>
    <xf borderId="98" fillId="0" fontId="6" numFmtId="171" xfId="0" applyAlignment="1" applyBorder="1" applyFont="1" applyNumberFormat="1">
      <alignment horizontal="right" vertical="center"/>
    </xf>
    <xf borderId="108" fillId="0" fontId="3" numFmtId="0" xfId="0" applyBorder="1" applyFont="1"/>
    <xf borderId="109" fillId="11" fontId="1" numFmtId="0" xfId="0" applyAlignment="1" applyBorder="1" applyFont="1">
      <alignment horizontal="left" vertical="center"/>
    </xf>
    <xf borderId="109" fillId="11" fontId="6" numFmtId="0" xfId="0" applyAlignment="1" applyBorder="1" applyFont="1">
      <alignment horizontal="center" vertical="center"/>
    </xf>
    <xf borderId="110" fillId="11" fontId="6" numFmtId="0" xfId="0" applyAlignment="1" applyBorder="1" applyFont="1">
      <alignment horizontal="center" vertical="center"/>
    </xf>
    <xf borderId="0" fillId="0" fontId="1" numFmtId="0" xfId="0" applyAlignment="1" applyFont="1">
      <alignment horizontal="right"/>
    </xf>
    <xf borderId="0" fillId="0" fontId="1" numFmtId="0" xfId="0" applyAlignment="1" applyFont="1">
      <alignment horizontal="left"/>
    </xf>
  </cellXfs>
  <cellStyles count="1">
    <cellStyle xfId="0" name="Normal" builtinId="0"/>
  </cellStyles>
  <dxfs count="2">
    <dxf>
      <font>
        <color rgb="FFC00000"/>
      </font>
      <fill>
        <patternFill patternType="solid">
          <fgColor rgb="FFF2F2F2"/>
          <bgColor rgb="FFF2F2F2"/>
        </patternFill>
      </fill>
      <border/>
    </dxf>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-276225</xdr:colOff>
      <xdr:row>0</xdr:row>
      <xdr:rowOff>0</xdr:rowOff>
    </xdr:from>
    <xdr:ext cx="20183475" cy="85725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8478500"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63"/>
    <col customWidth="1" min="2" max="3" width="8.88"/>
    <col customWidth="1" min="4" max="4" width="24.0"/>
    <col customWidth="1" min="5" max="5" width="9.0"/>
    <col customWidth="1" min="6" max="6" width="8.13"/>
    <col customWidth="1" min="7" max="7" width="9.0"/>
    <col customWidth="1" min="8" max="8" width="9.38"/>
    <col customWidth="1" min="9" max="9" width="9.0"/>
    <col customWidth="1" min="10" max="10" width="8.13"/>
    <col customWidth="1" min="11" max="11" width="9.0"/>
    <col customWidth="1" min="12" max="12" width="8.13"/>
    <col customWidth="1" min="13" max="13" width="9.0"/>
    <col customWidth="1" min="14" max="14" width="8.13"/>
    <col customWidth="1" min="15" max="15" width="9.0"/>
    <col customWidth="1" min="16" max="16" width="8.38"/>
    <col customWidth="1" min="17" max="17" width="9.0"/>
    <col customWidth="1" min="18" max="18" width="8.13"/>
    <col customWidth="1" min="19" max="19" width="9.0"/>
    <col customWidth="1" min="20" max="20" width="8.13"/>
    <col customWidth="1" min="21" max="21" width="9.0"/>
    <col customWidth="1" min="22" max="22" width="8.13"/>
    <col customWidth="1" min="23" max="23" width="9.0"/>
    <col customWidth="1" min="24" max="24" width="8.13"/>
    <col customWidth="1" min="25" max="25" width="9.0"/>
    <col customWidth="1" min="26" max="26" width="8.13"/>
    <col customWidth="1" min="27" max="27" width="9.0"/>
    <col customWidth="1" min="28" max="28" width="8.13"/>
    <col customWidth="1" min="29" max="29" width="12.38"/>
    <col customWidth="1" min="30" max="30" width="14.0"/>
    <col customWidth="1" min="31" max="31" width="8.0"/>
    <col customWidth="1" min="32" max="32" width="19.38"/>
    <col customWidth="1" min="33" max="33" width="8.0"/>
  </cols>
  <sheetData>
    <row r="1" ht="67.5" customHeight="1">
      <c r="A1" s="1"/>
      <c r="B1" s="2"/>
      <c r="AD1" s="2"/>
      <c r="AE1" s="2"/>
      <c r="AF1" s="2"/>
      <c r="AG1" s="2"/>
    </row>
    <row r="2" ht="27.75" customHeight="1">
      <c r="A2" s="1"/>
      <c r="B2" s="3" t="s">
        <v>0</v>
      </c>
      <c r="C2" s="4"/>
      <c r="D2" s="4"/>
      <c r="E2" s="5"/>
      <c r="F2" s="6" t="s">
        <v>1</v>
      </c>
      <c r="G2" s="7" t="s">
        <v>2</v>
      </c>
      <c r="H2" s="1"/>
      <c r="I2" s="1"/>
      <c r="J2" s="1"/>
      <c r="K2" s="1"/>
      <c r="L2" s="1"/>
      <c r="M2" s="1"/>
      <c r="N2" s="1"/>
      <c r="O2" s="1"/>
      <c r="P2" s="1"/>
      <c r="Q2" s="1"/>
      <c r="R2" s="1"/>
      <c r="S2" s="1"/>
      <c r="T2" s="1"/>
      <c r="U2" s="1"/>
      <c r="V2" s="1"/>
      <c r="W2" s="1"/>
      <c r="X2" s="1"/>
      <c r="Y2" s="1"/>
      <c r="Z2" s="1"/>
      <c r="AA2" s="1"/>
      <c r="AB2" s="1"/>
      <c r="AC2" s="1"/>
      <c r="AD2" s="2"/>
      <c r="AE2" s="2"/>
      <c r="AF2" s="2"/>
      <c r="AG2" s="2"/>
    </row>
    <row r="3">
      <c r="A3" s="1"/>
      <c r="B3" s="8"/>
      <c r="C3" s="8"/>
      <c r="D3" s="8"/>
      <c r="E3" s="8"/>
      <c r="F3" s="9"/>
      <c r="G3" s="9"/>
      <c r="H3" s="10"/>
      <c r="I3" s="10"/>
      <c r="J3" s="10"/>
      <c r="K3" s="10"/>
      <c r="L3" s="10"/>
      <c r="M3" s="10"/>
      <c r="N3" s="10"/>
      <c r="O3" s="10"/>
      <c r="P3" s="10"/>
      <c r="Q3" s="10"/>
      <c r="R3" s="10"/>
      <c r="S3" s="10"/>
      <c r="T3" s="10"/>
      <c r="U3" s="10"/>
      <c r="V3" s="10"/>
      <c r="W3" s="10"/>
      <c r="X3" s="10"/>
      <c r="Y3" s="10"/>
      <c r="Z3" s="10"/>
      <c r="AA3" s="10"/>
      <c r="AB3" s="10"/>
      <c r="AC3" s="11"/>
      <c r="AD3" s="2"/>
      <c r="AE3" s="2"/>
      <c r="AF3" s="2"/>
      <c r="AG3" s="2"/>
    </row>
    <row r="4">
      <c r="A4" s="1"/>
      <c r="B4" s="12" t="s">
        <v>3</v>
      </c>
      <c r="C4" s="13" t="s">
        <v>4</v>
      </c>
      <c r="D4" s="14"/>
      <c r="E4" s="15" t="s">
        <v>5</v>
      </c>
      <c r="F4" s="16"/>
      <c r="G4" s="15" t="s">
        <v>6</v>
      </c>
      <c r="H4" s="16"/>
      <c r="I4" s="15" t="s">
        <v>7</v>
      </c>
      <c r="J4" s="16"/>
      <c r="K4" s="15" t="s">
        <v>8</v>
      </c>
      <c r="L4" s="16"/>
      <c r="M4" s="15" t="s">
        <v>9</v>
      </c>
      <c r="N4" s="16"/>
      <c r="O4" s="15" t="s">
        <v>10</v>
      </c>
      <c r="P4" s="16"/>
      <c r="Q4" s="15" t="s">
        <v>11</v>
      </c>
      <c r="R4" s="16"/>
      <c r="S4" s="15" t="s">
        <v>12</v>
      </c>
      <c r="T4" s="16"/>
      <c r="U4" s="15" t="s">
        <v>13</v>
      </c>
      <c r="V4" s="16"/>
      <c r="W4" s="15" t="s">
        <v>14</v>
      </c>
      <c r="X4" s="16"/>
      <c r="Y4" s="15" t="s">
        <v>15</v>
      </c>
      <c r="Z4" s="16"/>
      <c r="AA4" s="15" t="s">
        <v>16</v>
      </c>
      <c r="AB4" s="16"/>
      <c r="AC4" s="17" t="s">
        <v>17</v>
      </c>
      <c r="AD4" s="2"/>
      <c r="AE4" s="2"/>
      <c r="AF4" s="2"/>
      <c r="AG4" s="2"/>
    </row>
    <row r="5">
      <c r="A5" s="1"/>
      <c r="B5" s="18" t="str">
        <f t="shared" ref="B5:B7" si="1">AC5/$AC$5</f>
        <v>#DIV/0!</v>
      </c>
      <c r="C5" s="19"/>
      <c r="D5" s="20" t="s">
        <v>18</v>
      </c>
      <c r="E5" s="21">
        <f>'2023 Budget'!E34</f>
        <v>0</v>
      </c>
      <c r="F5" s="22"/>
      <c r="G5" s="21">
        <f>'2023 Budget'!G34</f>
        <v>0</v>
      </c>
      <c r="H5" s="22"/>
      <c r="I5" s="21">
        <f>'2023 Budget'!I34</f>
        <v>0</v>
      </c>
      <c r="J5" s="22"/>
      <c r="K5" s="21">
        <f>'2023 Budget'!K34</f>
        <v>0</v>
      </c>
      <c r="L5" s="22"/>
      <c r="M5" s="21">
        <f>'2023 Budget'!M34</f>
        <v>0</v>
      </c>
      <c r="N5" s="22"/>
      <c r="O5" s="21">
        <f>'2023 Budget'!O34</f>
        <v>0</v>
      </c>
      <c r="P5" s="22"/>
      <c r="Q5" s="21">
        <f>'2023 Budget'!Q34</f>
        <v>0</v>
      </c>
      <c r="R5" s="22"/>
      <c r="S5" s="21">
        <f>'2023 Budget'!S34</f>
        <v>0</v>
      </c>
      <c r="T5" s="22"/>
      <c r="U5" s="21">
        <f>'2023 Budget'!U34</f>
        <v>0</v>
      </c>
      <c r="V5" s="22"/>
      <c r="W5" s="21">
        <f>'2023 Budget'!W34</f>
        <v>0</v>
      </c>
      <c r="X5" s="22"/>
      <c r="Y5" s="21">
        <f>'2023 Budget'!Y34</f>
        <v>0</v>
      </c>
      <c r="Z5" s="22"/>
      <c r="AA5" s="21">
        <f>'2023 Budget'!AA34</f>
        <v>0</v>
      </c>
      <c r="AB5" s="22"/>
      <c r="AC5" s="23">
        <f t="shared" ref="AC5:AC6" si="2">SUM(E5:AA5)</f>
        <v>0</v>
      </c>
      <c r="AD5" s="2"/>
      <c r="AE5" s="2"/>
      <c r="AF5" s="2"/>
      <c r="AG5" s="2"/>
    </row>
    <row r="6">
      <c r="A6" s="1"/>
      <c r="B6" s="18" t="str">
        <f t="shared" si="1"/>
        <v>#DIV/0!</v>
      </c>
      <c r="C6" s="24"/>
      <c r="D6" s="25" t="s">
        <v>19</v>
      </c>
      <c r="E6" s="26">
        <f>'2023 Budget'!E98</f>
        <v>0</v>
      </c>
      <c r="F6" s="22"/>
      <c r="G6" s="26">
        <f>'2023 Budget'!G98</f>
        <v>0</v>
      </c>
      <c r="H6" s="22"/>
      <c r="I6" s="26">
        <f>'2023 Budget'!I98</f>
        <v>0</v>
      </c>
      <c r="J6" s="22"/>
      <c r="K6" s="26">
        <f>'2023 Budget'!K98</f>
        <v>0</v>
      </c>
      <c r="L6" s="22"/>
      <c r="M6" s="26">
        <f>'2023 Budget'!M98</f>
        <v>0</v>
      </c>
      <c r="N6" s="22"/>
      <c r="O6" s="26">
        <f>'2023 Budget'!O98</f>
        <v>0</v>
      </c>
      <c r="P6" s="22"/>
      <c r="Q6" s="26">
        <f>'2023 Budget'!Q98</f>
        <v>0</v>
      </c>
      <c r="R6" s="22"/>
      <c r="S6" s="26">
        <f>'2023 Budget'!S98</f>
        <v>0</v>
      </c>
      <c r="T6" s="22"/>
      <c r="U6" s="26">
        <f>'2023 Budget'!U98</f>
        <v>0</v>
      </c>
      <c r="V6" s="22"/>
      <c r="W6" s="26">
        <f>'2023 Budget'!W98</f>
        <v>0</v>
      </c>
      <c r="X6" s="22"/>
      <c r="Y6" s="26">
        <f>'2023 Budget'!Y98</f>
        <v>0</v>
      </c>
      <c r="Z6" s="22"/>
      <c r="AA6" s="26">
        <f>'2023 Budget'!AA98</f>
        <v>0</v>
      </c>
      <c r="AB6" s="22"/>
      <c r="AC6" s="27">
        <f t="shared" si="2"/>
        <v>0</v>
      </c>
      <c r="AD6" s="2"/>
      <c r="AE6" s="2"/>
      <c r="AF6" s="2"/>
      <c r="AG6" s="2"/>
    </row>
    <row r="7">
      <c r="A7" s="1"/>
      <c r="B7" s="28" t="str">
        <f t="shared" si="1"/>
        <v>#DIV/0!</v>
      </c>
      <c r="C7" s="29"/>
      <c r="D7" s="30" t="s">
        <v>20</v>
      </c>
      <c r="E7" s="31">
        <f>E5-E6</f>
        <v>0</v>
      </c>
      <c r="F7" s="32"/>
      <c r="G7" s="31">
        <f>G5-G6</f>
        <v>0</v>
      </c>
      <c r="H7" s="32"/>
      <c r="I7" s="31">
        <f>I5-I6</f>
        <v>0</v>
      </c>
      <c r="J7" s="32"/>
      <c r="K7" s="31">
        <f>K5-K6</f>
        <v>0</v>
      </c>
      <c r="L7" s="32"/>
      <c r="M7" s="31">
        <f>M5-M6</f>
        <v>0</v>
      </c>
      <c r="N7" s="32"/>
      <c r="O7" s="31">
        <f>O5-O6</f>
        <v>0</v>
      </c>
      <c r="P7" s="32"/>
      <c r="Q7" s="31">
        <f>Q5-Q6</f>
        <v>0</v>
      </c>
      <c r="R7" s="32"/>
      <c r="S7" s="31">
        <f>S5-S6</f>
        <v>0</v>
      </c>
      <c r="T7" s="32"/>
      <c r="U7" s="31">
        <f>U5-U6</f>
        <v>0</v>
      </c>
      <c r="V7" s="32"/>
      <c r="W7" s="31">
        <f>W5-W6</f>
        <v>0</v>
      </c>
      <c r="X7" s="32"/>
      <c r="Y7" s="31">
        <f>Y5-Y6</f>
        <v>0</v>
      </c>
      <c r="Z7" s="32"/>
      <c r="AA7" s="31">
        <f>AA5-AA6</f>
        <v>0</v>
      </c>
      <c r="AB7" s="32"/>
      <c r="AC7" s="33">
        <f>AC5-AC6</f>
        <v>0</v>
      </c>
      <c r="AD7" s="2"/>
      <c r="AE7" s="2"/>
      <c r="AF7" s="2"/>
      <c r="AG7" s="2"/>
    </row>
    <row r="8">
      <c r="A8" s="1"/>
      <c r="B8" s="34"/>
      <c r="C8" s="35" t="str">
        <f t="shared" ref="C8:C10" si="3">AC8/$AC$8</f>
        <v>#DIV/0!</v>
      </c>
      <c r="D8" s="36" t="s">
        <v>21</v>
      </c>
      <c r="E8" s="37"/>
      <c r="F8" s="16"/>
      <c r="G8" s="37"/>
      <c r="H8" s="16"/>
      <c r="I8" s="37"/>
      <c r="J8" s="16"/>
      <c r="K8" s="37"/>
      <c r="L8" s="16"/>
      <c r="M8" s="37"/>
      <c r="N8" s="16"/>
      <c r="O8" s="37"/>
      <c r="P8" s="16"/>
      <c r="Q8" s="37"/>
      <c r="R8" s="16"/>
      <c r="S8" s="37"/>
      <c r="T8" s="16"/>
      <c r="U8" s="37"/>
      <c r="V8" s="16"/>
      <c r="W8" s="37"/>
      <c r="X8" s="16"/>
      <c r="Y8" s="37"/>
      <c r="Z8" s="16"/>
      <c r="AA8" s="37"/>
      <c r="AB8" s="16"/>
      <c r="AC8" s="38">
        <f>SUM(E8:AA8)</f>
        <v>0</v>
      </c>
      <c r="AD8" s="2"/>
      <c r="AE8" s="2"/>
      <c r="AF8" s="2"/>
      <c r="AG8" s="2"/>
    </row>
    <row r="9">
      <c r="A9" s="1"/>
      <c r="B9" s="39"/>
      <c r="C9" s="40" t="str">
        <f t="shared" si="3"/>
        <v>#DIV/0!</v>
      </c>
      <c r="D9" s="25" t="s">
        <v>22</v>
      </c>
      <c r="E9" s="26">
        <f>'2023 Budget'!F98</f>
        <v>0</v>
      </c>
      <c r="F9" s="22"/>
      <c r="G9" s="26">
        <f>'2023 Budget'!H98</f>
        <v>0</v>
      </c>
      <c r="H9" s="22"/>
      <c r="I9" s="26">
        <f>'2023 Budget'!J98</f>
        <v>0</v>
      </c>
      <c r="J9" s="22"/>
      <c r="K9" s="26">
        <f>'2023 Budget'!L98</f>
        <v>0</v>
      </c>
      <c r="L9" s="22"/>
      <c r="M9" s="26">
        <f>'2023 Budget'!N98</f>
        <v>0</v>
      </c>
      <c r="N9" s="22"/>
      <c r="O9" s="26">
        <f>'2023 Budget'!P98</f>
        <v>0</v>
      </c>
      <c r="P9" s="22"/>
      <c r="Q9" s="26">
        <f>'2023 Budget'!R98</f>
        <v>0</v>
      </c>
      <c r="R9" s="22"/>
      <c r="S9" s="26">
        <f>'2023 Budget'!T98</f>
        <v>0</v>
      </c>
      <c r="T9" s="22"/>
      <c r="U9" s="26">
        <f>'2023 Budget'!V98</f>
        <v>0</v>
      </c>
      <c r="V9" s="22"/>
      <c r="W9" s="26">
        <f>'2023 Budget'!X98</f>
        <v>0</v>
      </c>
      <c r="X9" s="22"/>
      <c r="Y9" s="26">
        <f>'2023 Budget'!Z98</f>
        <v>0</v>
      </c>
      <c r="Z9" s="22"/>
      <c r="AA9" s="26">
        <f>'2023 Budget'!AB98</f>
        <v>0</v>
      </c>
      <c r="AB9" s="22"/>
      <c r="AC9" s="27">
        <f>'2023 Budget'!AD98</f>
        <v>0</v>
      </c>
      <c r="AD9" s="2"/>
      <c r="AE9" s="2"/>
      <c r="AF9" s="2"/>
      <c r="AG9" s="2"/>
    </row>
    <row r="10">
      <c r="A10" s="1"/>
      <c r="B10" s="41"/>
      <c r="C10" s="42" t="str">
        <f t="shared" si="3"/>
        <v>#DIV/0!</v>
      </c>
      <c r="D10" s="30" t="s">
        <v>23</v>
      </c>
      <c r="E10" s="31">
        <f>E8-E9</f>
        <v>0</v>
      </c>
      <c r="F10" s="32"/>
      <c r="G10" s="31">
        <f>G8-G9</f>
        <v>0</v>
      </c>
      <c r="H10" s="32"/>
      <c r="I10" s="31">
        <f>I8-I9</f>
        <v>0</v>
      </c>
      <c r="J10" s="32"/>
      <c r="K10" s="31">
        <f>K8-K9</f>
        <v>0</v>
      </c>
      <c r="L10" s="32"/>
      <c r="M10" s="31">
        <f>M8-M9</f>
        <v>0</v>
      </c>
      <c r="N10" s="32"/>
      <c r="O10" s="31">
        <f>O8-O9</f>
        <v>0</v>
      </c>
      <c r="P10" s="32"/>
      <c r="Q10" s="31">
        <f>Q8-Q9</f>
        <v>0</v>
      </c>
      <c r="R10" s="32"/>
      <c r="S10" s="31">
        <f>S8-S9</f>
        <v>0</v>
      </c>
      <c r="T10" s="32"/>
      <c r="U10" s="31">
        <f>U8-U9</f>
        <v>0</v>
      </c>
      <c r="V10" s="32"/>
      <c r="W10" s="31">
        <f>W8-W9</f>
        <v>0</v>
      </c>
      <c r="X10" s="32"/>
      <c r="Y10" s="31">
        <f>Y8-Y9</f>
        <v>0</v>
      </c>
      <c r="Z10" s="32"/>
      <c r="AA10" s="31">
        <f>AA8-AA9</f>
        <v>0</v>
      </c>
      <c r="AB10" s="32"/>
      <c r="AC10" s="33">
        <f>AC8-AC9</f>
        <v>0</v>
      </c>
      <c r="AD10" s="2"/>
      <c r="AE10" s="2"/>
      <c r="AF10" s="2"/>
      <c r="AG10" s="2"/>
    </row>
    <row r="11">
      <c r="A11" s="1"/>
      <c r="B11" s="2"/>
      <c r="C11" s="2"/>
      <c r="D11" s="43" t="s">
        <v>24</v>
      </c>
      <c r="E11" s="15" t="s">
        <v>5</v>
      </c>
      <c r="F11" s="16"/>
      <c r="G11" s="15" t="s">
        <v>6</v>
      </c>
      <c r="H11" s="16"/>
      <c r="I11" s="15" t="s">
        <v>7</v>
      </c>
      <c r="J11" s="16"/>
      <c r="K11" s="15" t="s">
        <v>8</v>
      </c>
      <c r="L11" s="16"/>
      <c r="M11" s="44" t="s">
        <v>9</v>
      </c>
      <c r="N11" s="16"/>
      <c r="O11" s="15" t="s">
        <v>10</v>
      </c>
      <c r="P11" s="16"/>
      <c r="Q11" s="15" t="s">
        <v>11</v>
      </c>
      <c r="R11" s="16"/>
      <c r="S11" s="15" t="s">
        <v>12</v>
      </c>
      <c r="T11" s="16"/>
      <c r="U11" s="15" t="s">
        <v>13</v>
      </c>
      <c r="V11" s="16"/>
      <c r="W11" s="15" t="s">
        <v>14</v>
      </c>
      <c r="X11" s="16"/>
      <c r="Y11" s="15" t="s">
        <v>15</v>
      </c>
      <c r="Z11" s="16"/>
      <c r="AA11" s="15" t="s">
        <v>16</v>
      </c>
      <c r="AB11" s="16"/>
      <c r="AC11" s="45"/>
      <c r="AD11" s="2"/>
      <c r="AE11" s="2"/>
      <c r="AF11" s="2"/>
      <c r="AG11" s="2"/>
    </row>
    <row r="12">
      <c r="A12" s="1"/>
      <c r="B12" s="2"/>
      <c r="C12" s="2"/>
      <c r="D12" s="46" t="s">
        <v>25</v>
      </c>
      <c r="E12" s="26">
        <f>E7-E109</f>
        <v>0</v>
      </c>
      <c r="F12" s="22"/>
      <c r="G12" s="26">
        <f>G7-G109</f>
        <v>0</v>
      </c>
      <c r="H12" s="22"/>
      <c r="I12" s="26">
        <f>I7-I109</f>
        <v>0</v>
      </c>
      <c r="J12" s="22"/>
      <c r="K12" s="26">
        <f>K7-K109</f>
        <v>0</v>
      </c>
      <c r="L12" s="22"/>
      <c r="M12" s="26">
        <f>M7-M109</f>
        <v>0</v>
      </c>
      <c r="N12" s="22"/>
      <c r="O12" s="26">
        <f>O7-O109</f>
        <v>0</v>
      </c>
      <c r="P12" s="22"/>
      <c r="Q12" s="26">
        <f>Q7-Q109</f>
        <v>0</v>
      </c>
      <c r="R12" s="22"/>
      <c r="S12" s="26">
        <f>S7-S109</f>
        <v>0</v>
      </c>
      <c r="T12" s="22"/>
      <c r="U12" s="26">
        <f>U7-U109</f>
        <v>0</v>
      </c>
      <c r="V12" s="22"/>
      <c r="W12" s="26">
        <f>W7-W109</f>
        <v>0</v>
      </c>
      <c r="X12" s="22"/>
      <c r="Y12" s="26">
        <f>Y7-Y109</f>
        <v>0</v>
      </c>
      <c r="Z12" s="22"/>
      <c r="AA12" s="26">
        <f>AA7-AA109</f>
        <v>0</v>
      </c>
      <c r="AB12" s="22"/>
      <c r="AC12" s="23">
        <f t="shared" ref="AC12:AC13" si="4">SUM(E12:AA12)</f>
        <v>0</v>
      </c>
      <c r="AD12" s="2"/>
      <c r="AE12" s="2"/>
      <c r="AF12" s="47"/>
      <c r="AG12" s="2"/>
    </row>
    <row r="13">
      <c r="A13" s="1"/>
      <c r="B13" s="2"/>
      <c r="C13" s="2"/>
      <c r="D13" s="48" t="s">
        <v>26</v>
      </c>
      <c r="E13" s="49">
        <f>E10-F109</f>
        <v>0</v>
      </c>
      <c r="F13" s="32"/>
      <c r="G13" s="49">
        <f>G10-H109</f>
        <v>0</v>
      </c>
      <c r="H13" s="32"/>
      <c r="I13" s="49">
        <f>I10-J109</f>
        <v>0</v>
      </c>
      <c r="J13" s="32"/>
      <c r="K13" s="49">
        <f>K10-L109</f>
        <v>0</v>
      </c>
      <c r="L13" s="32"/>
      <c r="M13" s="49">
        <f>M10-N109</f>
        <v>0</v>
      </c>
      <c r="N13" s="32"/>
      <c r="O13" s="49">
        <f>O10-P109</f>
        <v>0</v>
      </c>
      <c r="P13" s="32"/>
      <c r="Q13" s="49">
        <f>Q10-R109</f>
        <v>0</v>
      </c>
      <c r="R13" s="32"/>
      <c r="S13" s="49">
        <f>S10-T109</f>
        <v>0</v>
      </c>
      <c r="T13" s="32"/>
      <c r="U13" s="49">
        <f>U10-V109</f>
        <v>0</v>
      </c>
      <c r="V13" s="32"/>
      <c r="W13" s="49">
        <f>W10-X109</f>
        <v>0</v>
      </c>
      <c r="X13" s="32"/>
      <c r="Y13" s="49">
        <f>Y10-Z109</f>
        <v>0</v>
      </c>
      <c r="Z13" s="32"/>
      <c r="AA13" s="49">
        <f>AA10-AB109</f>
        <v>0</v>
      </c>
      <c r="AB13" s="32"/>
      <c r="AC13" s="50">
        <f t="shared" si="4"/>
        <v>0</v>
      </c>
      <c r="AD13" s="2"/>
      <c r="AE13" s="2"/>
      <c r="AF13" s="47"/>
      <c r="AG13" s="2"/>
    </row>
    <row r="14">
      <c r="A14" s="1"/>
      <c r="B14" s="2"/>
      <c r="C14" s="2"/>
      <c r="D14" s="43" t="s">
        <v>27</v>
      </c>
      <c r="E14" s="15"/>
      <c r="F14" s="16"/>
      <c r="G14" s="15"/>
      <c r="H14" s="16"/>
      <c r="I14" s="15"/>
      <c r="J14" s="16"/>
      <c r="K14" s="15"/>
      <c r="L14" s="16"/>
      <c r="M14" s="44"/>
      <c r="N14" s="16"/>
      <c r="O14" s="15"/>
      <c r="P14" s="16"/>
      <c r="Q14" s="15"/>
      <c r="R14" s="16"/>
      <c r="S14" s="15"/>
      <c r="T14" s="16"/>
      <c r="U14" s="15"/>
      <c r="V14" s="16"/>
      <c r="W14" s="15"/>
      <c r="X14" s="16"/>
      <c r="Y14" s="15"/>
      <c r="Z14" s="16"/>
      <c r="AA14" s="15"/>
      <c r="AB14" s="16"/>
      <c r="AC14" s="45"/>
      <c r="AD14" s="2"/>
      <c r="AE14" s="2"/>
      <c r="AF14" s="47"/>
      <c r="AG14" s="51"/>
    </row>
    <row r="15">
      <c r="A15" s="1"/>
      <c r="B15" s="2"/>
      <c r="C15" s="2"/>
      <c r="D15" s="52"/>
      <c r="E15" s="31">
        <f>D15+E12</f>
        <v>0</v>
      </c>
      <c r="F15" s="32"/>
      <c r="G15" s="31">
        <f>E15+G12</f>
        <v>0</v>
      </c>
      <c r="H15" s="32"/>
      <c r="I15" s="31">
        <f>G15+I12</f>
        <v>0</v>
      </c>
      <c r="J15" s="32"/>
      <c r="K15" s="31">
        <f>I15+K12</f>
        <v>0</v>
      </c>
      <c r="L15" s="32"/>
      <c r="M15" s="31">
        <f>K15+M12</f>
        <v>0</v>
      </c>
      <c r="N15" s="32"/>
      <c r="O15" s="31">
        <f>M15+O12</f>
        <v>0</v>
      </c>
      <c r="P15" s="32"/>
      <c r="Q15" s="31">
        <f>O15+Q12</f>
        <v>0</v>
      </c>
      <c r="R15" s="32"/>
      <c r="S15" s="31">
        <f>Q15+S12</f>
        <v>0</v>
      </c>
      <c r="T15" s="32"/>
      <c r="U15" s="31">
        <f>S15+U12</f>
        <v>0</v>
      </c>
      <c r="V15" s="32"/>
      <c r="W15" s="31">
        <f>U15+W12</f>
        <v>0</v>
      </c>
      <c r="X15" s="32"/>
      <c r="Y15" s="31">
        <f>W15+Y12</f>
        <v>0</v>
      </c>
      <c r="Z15" s="32"/>
      <c r="AA15" s="31">
        <f>Y15+AA12</f>
        <v>0</v>
      </c>
      <c r="AB15" s="32"/>
      <c r="AC15" s="53"/>
      <c r="AD15" s="2"/>
      <c r="AE15" s="2"/>
      <c r="AF15" s="47"/>
      <c r="AG15" s="2"/>
    </row>
    <row r="16">
      <c r="A16" s="1"/>
      <c r="B16" s="2"/>
      <c r="C16" s="2"/>
      <c r="D16" s="43" t="s">
        <v>28</v>
      </c>
      <c r="E16" s="15"/>
      <c r="F16" s="16"/>
      <c r="G16" s="15"/>
      <c r="H16" s="16"/>
      <c r="I16" s="15"/>
      <c r="J16" s="16"/>
      <c r="K16" s="15"/>
      <c r="L16" s="16"/>
      <c r="M16" s="44"/>
      <c r="N16" s="16"/>
      <c r="O16" s="15"/>
      <c r="P16" s="16"/>
      <c r="Q16" s="15"/>
      <c r="R16" s="16"/>
      <c r="S16" s="15"/>
      <c r="T16" s="16"/>
      <c r="U16" s="15"/>
      <c r="V16" s="16"/>
      <c r="W16" s="15"/>
      <c r="X16" s="16"/>
      <c r="Y16" s="15"/>
      <c r="Z16" s="16"/>
      <c r="AA16" s="15"/>
      <c r="AB16" s="16"/>
      <c r="AC16" s="45"/>
      <c r="AD16" s="2"/>
      <c r="AE16" s="2"/>
      <c r="AF16" s="47"/>
      <c r="AG16" s="2"/>
    </row>
    <row r="17">
      <c r="A17" s="1"/>
      <c r="B17" s="2"/>
      <c r="C17" s="2"/>
      <c r="D17" s="52"/>
      <c r="E17" s="31">
        <f>D17+E13</f>
        <v>0</v>
      </c>
      <c r="F17" s="32"/>
      <c r="G17" s="31">
        <f>E17+G13</f>
        <v>0</v>
      </c>
      <c r="H17" s="32"/>
      <c r="I17" s="31">
        <f>G17+I13</f>
        <v>0</v>
      </c>
      <c r="J17" s="32"/>
      <c r="K17" s="31">
        <f>I17+K13</f>
        <v>0</v>
      </c>
      <c r="L17" s="32"/>
      <c r="M17" s="31">
        <f>K17+M13</f>
        <v>0</v>
      </c>
      <c r="N17" s="32"/>
      <c r="O17" s="31">
        <f>M17+O13</f>
        <v>0</v>
      </c>
      <c r="P17" s="32"/>
      <c r="Q17" s="31">
        <f>O17+Q13</f>
        <v>0</v>
      </c>
      <c r="R17" s="32"/>
      <c r="S17" s="31">
        <f>Q17+S13</f>
        <v>0</v>
      </c>
      <c r="T17" s="32"/>
      <c r="U17" s="31">
        <f>S17+U13</f>
        <v>0</v>
      </c>
      <c r="V17" s="32"/>
      <c r="W17" s="31">
        <f>U17+W13</f>
        <v>0</v>
      </c>
      <c r="X17" s="32"/>
      <c r="Y17" s="31">
        <f>W17+Y13</f>
        <v>0</v>
      </c>
      <c r="Z17" s="32"/>
      <c r="AA17" s="31">
        <f>Y17+AA13</f>
        <v>0</v>
      </c>
      <c r="AB17" s="32"/>
      <c r="AC17" s="53"/>
      <c r="AD17" s="2"/>
      <c r="AE17" s="2"/>
      <c r="AF17" s="47"/>
      <c r="AG17" s="2"/>
    </row>
    <row r="18">
      <c r="A18" s="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c r="A19" s="1"/>
      <c r="B19" s="2"/>
      <c r="C19" s="2"/>
      <c r="D19" s="1"/>
      <c r="E19" s="54" t="s">
        <v>29</v>
      </c>
      <c r="F19" s="55"/>
      <c r="G19" s="55"/>
      <c r="H19" s="55"/>
      <c r="I19" s="56"/>
      <c r="J19" s="1"/>
      <c r="K19" s="2"/>
      <c r="L19" s="57" t="s">
        <v>30</v>
      </c>
      <c r="M19" s="55"/>
      <c r="N19" s="55"/>
      <c r="O19" s="55"/>
      <c r="P19" s="56"/>
      <c r="Q19" s="2"/>
      <c r="R19" s="2"/>
      <c r="S19" s="57" t="s">
        <v>31</v>
      </c>
      <c r="T19" s="55"/>
      <c r="U19" s="55"/>
      <c r="V19" s="55"/>
      <c r="W19" s="56"/>
      <c r="X19" s="2"/>
      <c r="Y19" s="2"/>
      <c r="Z19" s="2"/>
      <c r="AA19" s="2"/>
      <c r="AB19" s="2"/>
      <c r="AC19" s="2"/>
      <c r="AD19" s="2"/>
      <c r="AE19" s="2"/>
      <c r="AF19" s="2"/>
      <c r="AG19" s="2"/>
    </row>
    <row r="20">
      <c r="A20" s="1"/>
      <c r="B20" s="2"/>
      <c r="C20" s="2"/>
      <c r="D20" s="1"/>
      <c r="E20" s="58" t="s">
        <v>32</v>
      </c>
      <c r="I20" s="59"/>
      <c r="J20" s="1"/>
      <c r="K20" s="2"/>
      <c r="L20" s="60" t="s">
        <v>33</v>
      </c>
      <c r="M20" s="61"/>
      <c r="N20" s="61"/>
      <c r="O20" s="22"/>
      <c r="P20" s="62">
        <v>2.0</v>
      </c>
      <c r="Q20" s="2"/>
      <c r="R20" s="2"/>
      <c r="S20" s="60" t="s">
        <v>34</v>
      </c>
      <c r="T20" s="61"/>
      <c r="U20" s="61"/>
      <c r="V20" s="22"/>
      <c r="W20" s="63">
        <v>15.0</v>
      </c>
      <c r="X20" s="2"/>
      <c r="Y20" s="2"/>
      <c r="Z20" s="2"/>
      <c r="AA20" s="2"/>
      <c r="AB20" s="2"/>
      <c r="AC20" s="2"/>
      <c r="AD20" s="2"/>
      <c r="AE20" s="2"/>
      <c r="AF20" s="2"/>
      <c r="AG20" s="2"/>
    </row>
    <row r="21" ht="15.75" customHeight="1">
      <c r="A21" s="1"/>
      <c r="B21" s="2"/>
      <c r="C21" s="2"/>
      <c r="D21" s="1"/>
      <c r="E21" s="64"/>
      <c r="I21" s="59"/>
      <c r="J21" s="1"/>
      <c r="K21" s="2"/>
      <c r="L21" s="60" t="s">
        <v>35</v>
      </c>
      <c r="M21" s="61"/>
      <c r="N21" s="61"/>
      <c r="O21" s="22"/>
      <c r="P21" s="63">
        <v>1500.0</v>
      </c>
      <c r="Q21" s="2"/>
      <c r="R21" s="2"/>
      <c r="S21" s="60" t="s">
        <v>36</v>
      </c>
      <c r="T21" s="61"/>
      <c r="U21" s="61"/>
      <c r="V21" s="22"/>
      <c r="W21" s="62">
        <v>40.0</v>
      </c>
      <c r="X21" s="2"/>
      <c r="Y21" s="2"/>
      <c r="Z21" s="2"/>
      <c r="AA21" s="2"/>
      <c r="AB21" s="2"/>
      <c r="AC21" s="2"/>
      <c r="AD21" s="2"/>
      <c r="AE21" s="2"/>
      <c r="AF21" s="2"/>
      <c r="AG21" s="2"/>
    </row>
    <row r="22" ht="15.75" customHeight="1">
      <c r="A22" s="1"/>
      <c r="B22" s="2"/>
      <c r="C22" s="2"/>
      <c r="D22" s="1"/>
      <c r="E22" s="64"/>
      <c r="I22" s="59"/>
      <c r="J22" s="1"/>
      <c r="K22" s="2"/>
      <c r="L22" s="60" t="s">
        <v>37</v>
      </c>
      <c r="M22" s="61"/>
      <c r="N22" s="61"/>
      <c r="O22" s="22"/>
      <c r="P22" s="62">
        <v>20.0</v>
      </c>
      <c r="Q22" s="2"/>
      <c r="R22" s="2"/>
      <c r="S22" s="60" t="s">
        <v>38</v>
      </c>
      <c r="T22" s="61"/>
      <c r="U22" s="61"/>
      <c r="V22" s="22"/>
      <c r="W22" s="65">
        <v>0.07</v>
      </c>
      <c r="X22" s="2"/>
      <c r="Y22" s="2"/>
      <c r="Z22" s="2"/>
      <c r="AA22" s="2"/>
      <c r="AB22" s="2"/>
      <c r="AC22" s="2"/>
      <c r="AD22" s="2"/>
      <c r="AE22" s="2"/>
      <c r="AF22" s="2"/>
      <c r="AG22" s="2"/>
    </row>
    <row r="23" ht="15.75" customHeight="1">
      <c r="A23" s="1"/>
      <c r="B23" s="2"/>
      <c r="C23" s="2"/>
      <c r="D23" s="1"/>
      <c r="E23" s="64"/>
      <c r="I23" s="59"/>
      <c r="J23" s="1"/>
      <c r="K23" s="2"/>
      <c r="L23" s="60" t="s">
        <v>39</v>
      </c>
      <c r="M23" s="61"/>
      <c r="N23" s="61"/>
      <c r="O23" s="22"/>
      <c r="P23" s="65">
        <v>1.0</v>
      </c>
      <c r="Q23" s="2"/>
      <c r="R23" s="2"/>
      <c r="S23" s="60" t="s">
        <v>40</v>
      </c>
      <c r="T23" s="61"/>
      <c r="U23" s="61"/>
      <c r="V23" s="22"/>
      <c r="W23" s="65">
        <v>0.15</v>
      </c>
      <c r="X23" s="2"/>
      <c r="Y23" s="2"/>
      <c r="Z23" s="2"/>
      <c r="AA23" s="2"/>
      <c r="AB23" s="2"/>
      <c r="AC23" s="2"/>
      <c r="AD23" s="2"/>
      <c r="AE23" s="2"/>
      <c r="AF23" s="2"/>
      <c r="AG23" s="2"/>
    </row>
    <row r="24" ht="15.75" customHeight="1">
      <c r="A24" s="1"/>
      <c r="B24" s="2"/>
      <c r="C24" s="2"/>
      <c r="D24" s="1"/>
      <c r="E24" s="66"/>
      <c r="F24" s="67"/>
      <c r="G24" s="67"/>
      <c r="H24" s="67"/>
      <c r="I24" s="68"/>
      <c r="J24" s="1"/>
      <c r="K24" s="2"/>
      <c r="L24" s="69" t="s">
        <v>41</v>
      </c>
      <c r="M24" s="70"/>
      <c r="N24" s="70"/>
      <c r="O24" s="32"/>
      <c r="P24" s="71">
        <f>(P21*P22*P23)</f>
        <v>30000</v>
      </c>
      <c r="Q24" s="2"/>
      <c r="R24" s="2"/>
      <c r="S24" s="72" t="s">
        <v>42</v>
      </c>
      <c r="T24" s="70"/>
      <c r="U24" s="70"/>
      <c r="V24" s="32"/>
      <c r="W24" s="71">
        <f>(W20*(1+W22)*(1+W23))*((W21*52)/12)</f>
        <v>3199.3</v>
      </c>
      <c r="X24" s="2"/>
      <c r="Y24" s="2"/>
      <c r="Z24" s="2"/>
      <c r="AA24" s="2"/>
      <c r="AB24" s="2"/>
      <c r="AC24" s="2"/>
      <c r="AD24" s="2"/>
      <c r="AE24" s="2"/>
      <c r="AF24" s="2"/>
      <c r="AG24" s="2"/>
    </row>
    <row r="25" ht="15.75" customHeight="1">
      <c r="A25" s="1"/>
      <c r="B25" s="2"/>
      <c r="C25" s="2"/>
      <c r="D25" s="1"/>
      <c r="E25" s="1"/>
      <c r="F25" s="1"/>
      <c r="G25" s="1"/>
      <c r="H25" s="1"/>
      <c r="I25" s="1"/>
      <c r="J25" s="1"/>
      <c r="K25" s="1"/>
      <c r="L25" s="1"/>
      <c r="M25" s="1"/>
      <c r="N25" s="1"/>
      <c r="O25" s="1"/>
      <c r="P25" s="1"/>
      <c r="Q25" s="1"/>
      <c r="R25" s="1"/>
      <c r="S25" s="1"/>
      <c r="T25" s="1"/>
      <c r="U25" s="1"/>
      <c r="V25" s="1"/>
      <c r="W25" s="1"/>
      <c r="X25" s="1"/>
      <c r="Y25" s="1"/>
      <c r="Z25" s="1"/>
      <c r="AA25" s="1"/>
      <c r="AB25" s="1"/>
      <c r="AC25" s="1"/>
      <c r="AD25" s="2"/>
      <c r="AE25" s="2"/>
      <c r="AF25" s="2"/>
      <c r="AG25" s="2"/>
    </row>
    <row r="26" ht="15.75" customHeight="1">
      <c r="A26" s="1"/>
      <c r="B26" s="2"/>
      <c r="C26" s="2"/>
      <c r="D26" s="73"/>
      <c r="E26" s="10" t="s">
        <v>43</v>
      </c>
      <c r="AC26" s="73"/>
      <c r="AD26" s="2"/>
      <c r="AE26" s="2"/>
      <c r="AF26" s="2"/>
      <c r="AG26" s="2"/>
    </row>
    <row r="27" ht="15.75" customHeight="1">
      <c r="A27" s="1"/>
      <c r="B27" s="2"/>
      <c r="C27" s="2"/>
      <c r="D27" s="2"/>
      <c r="E27" s="74" t="s">
        <v>5</v>
      </c>
      <c r="F27" s="75"/>
      <c r="G27" s="76" t="s">
        <v>6</v>
      </c>
      <c r="H27" s="75"/>
      <c r="I27" s="76" t="s">
        <v>7</v>
      </c>
      <c r="J27" s="75"/>
      <c r="K27" s="76" t="s">
        <v>8</v>
      </c>
      <c r="L27" s="75"/>
      <c r="M27" s="76" t="s">
        <v>9</v>
      </c>
      <c r="N27" s="75"/>
      <c r="O27" s="76" t="s">
        <v>10</v>
      </c>
      <c r="P27" s="75"/>
      <c r="Q27" s="76" t="s">
        <v>11</v>
      </c>
      <c r="R27" s="75"/>
      <c r="S27" s="76" t="s">
        <v>12</v>
      </c>
      <c r="T27" s="75"/>
      <c r="U27" s="76" t="s">
        <v>13</v>
      </c>
      <c r="V27" s="75"/>
      <c r="W27" s="76" t="s">
        <v>14</v>
      </c>
      <c r="X27" s="75"/>
      <c r="Y27" s="76" t="s">
        <v>15</v>
      </c>
      <c r="Z27" s="75"/>
      <c r="AA27" s="76" t="s">
        <v>16</v>
      </c>
      <c r="AB27" s="75"/>
      <c r="AC27" s="77" t="s">
        <v>17</v>
      </c>
      <c r="AD27" s="2"/>
      <c r="AE27" s="2"/>
      <c r="AF27" s="2"/>
      <c r="AG27" s="2"/>
    </row>
    <row r="28" ht="15.75" customHeight="1">
      <c r="A28" s="1"/>
      <c r="B28" s="2"/>
      <c r="C28" s="2"/>
      <c r="D28" s="78" t="s">
        <v>44</v>
      </c>
      <c r="E28" s="79"/>
      <c r="F28" s="16"/>
      <c r="G28" s="79"/>
      <c r="H28" s="16"/>
      <c r="I28" s="79"/>
      <c r="J28" s="16"/>
      <c r="K28" s="79"/>
      <c r="L28" s="16"/>
      <c r="M28" s="79"/>
      <c r="N28" s="16"/>
      <c r="O28" s="79"/>
      <c r="P28" s="16"/>
      <c r="Q28" s="79"/>
      <c r="R28" s="16"/>
      <c r="S28" s="79"/>
      <c r="T28" s="16"/>
      <c r="U28" s="79"/>
      <c r="V28" s="16"/>
      <c r="W28" s="79"/>
      <c r="X28" s="16"/>
      <c r="Y28" s="79"/>
      <c r="Z28" s="16"/>
      <c r="AA28" s="79"/>
      <c r="AB28" s="16"/>
      <c r="AC28" s="80">
        <f t="shared" ref="AC28:AC33" si="5">SUM(E28:AA28)</f>
        <v>0</v>
      </c>
      <c r="AD28" s="2"/>
      <c r="AE28" s="2"/>
      <c r="AF28" s="2"/>
      <c r="AG28" s="2"/>
    </row>
    <row r="29" ht="15.75" customHeight="1">
      <c r="A29" s="1"/>
      <c r="B29" s="2"/>
      <c r="C29" s="2"/>
      <c r="D29" s="81" t="s">
        <v>45</v>
      </c>
      <c r="E29" s="82"/>
      <c r="F29" s="22"/>
      <c r="G29" s="82"/>
      <c r="H29" s="22"/>
      <c r="I29" s="82"/>
      <c r="J29" s="22"/>
      <c r="K29" s="82"/>
      <c r="L29" s="22"/>
      <c r="M29" s="82"/>
      <c r="N29" s="22"/>
      <c r="O29" s="82"/>
      <c r="P29" s="22"/>
      <c r="Q29" s="82"/>
      <c r="R29" s="22"/>
      <c r="S29" s="82"/>
      <c r="T29" s="22"/>
      <c r="U29" s="82"/>
      <c r="V29" s="22"/>
      <c r="W29" s="82"/>
      <c r="X29" s="22"/>
      <c r="Y29" s="82"/>
      <c r="Z29" s="22"/>
      <c r="AA29" s="82"/>
      <c r="AB29" s="22"/>
      <c r="AC29" s="83">
        <f t="shared" si="5"/>
        <v>0</v>
      </c>
      <c r="AD29" s="2"/>
      <c r="AE29" s="2"/>
      <c r="AF29" s="2"/>
      <c r="AG29" s="2"/>
    </row>
    <row r="30" ht="15.75" customHeight="1">
      <c r="A30" s="1"/>
      <c r="B30" s="2"/>
      <c r="C30" s="2"/>
      <c r="D30" s="81" t="s">
        <v>46</v>
      </c>
      <c r="E30" s="82"/>
      <c r="F30" s="22"/>
      <c r="G30" s="82"/>
      <c r="H30" s="22"/>
      <c r="I30" s="82"/>
      <c r="J30" s="22"/>
      <c r="K30" s="82"/>
      <c r="L30" s="22"/>
      <c r="M30" s="82"/>
      <c r="N30" s="22"/>
      <c r="O30" s="82"/>
      <c r="P30" s="22"/>
      <c r="Q30" s="82"/>
      <c r="R30" s="22"/>
      <c r="S30" s="82"/>
      <c r="T30" s="22"/>
      <c r="U30" s="82"/>
      <c r="V30" s="22"/>
      <c r="W30" s="82"/>
      <c r="X30" s="22"/>
      <c r="Y30" s="82"/>
      <c r="Z30" s="22"/>
      <c r="AA30" s="82"/>
      <c r="AB30" s="22"/>
      <c r="AC30" s="83">
        <f t="shared" si="5"/>
        <v>0</v>
      </c>
      <c r="AD30" s="2"/>
      <c r="AE30" s="2"/>
      <c r="AF30" s="2"/>
      <c r="AG30" s="2"/>
    </row>
    <row r="31" ht="15.75" customHeight="1">
      <c r="A31" s="1"/>
      <c r="B31" s="2"/>
      <c r="C31" s="2"/>
      <c r="D31" s="81" t="s">
        <v>47</v>
      </c>
      <c r="E31" s="82"/>
      <c r="F31" s="22"/>
      <c r="G31" s="82"/>
      <c r="H31" s="22"/>
      <c r="I31" s="82"/>
      <c r="J31" s="22"/>
      <c r="K31" s="82"/>
      <c r="L31" s="22"/>
      <c r="M31" s="82"/>
      <c r="N31" s="22"/>
      <c r="O31" s="82"/>
      <c r="P31" s="22"/>
      <c r="Q31" s="82"/>
      <c r="R31" s="22"/>
      <c r="S31" s="82"/>
      <c r="T31" s="22"/>
      <c r="U31" s="82"/>
      <c r="V31" s="22"/>
      <c r="W31" s="82"/>
      <c r="X31" s="22"/>
      <c r="Y31" s="82"/>
      <c r="Z31" s="22"/>
      <c r="AA31" s="82"/>
      <c r="AB31" s="22"/>
      <c r="AC31" s="83">
        <f t="shared" si="5"/>
        <v>0</v>
      </c>
      <c r="AD31" s="2"/>
      <c r="AE31" s="2"/>
      <c r="AF31" s="2"/>
      <c r="AG31" s="2"/>
    </row>
    <row r="32" ht="15.75" customHeight="1">
      <c r="A32" s="1"/>
      <c r="B32" s="2"/>
      <c r="C32" s="2"/>
      <c r="D32" s="81" t="s">
        <v>48</v>
      </c>
      <c r="E32" s="82"/>
      <c r="F32" s="22"/>
      <c r="G32" s="82"/>
      <c r="H32" s="22"/>
      <c r="I32" s="82"/>
      <c r="J32" s="22"/>
      <c r="K32" s="82"/>
      <c r="L32" s="22"/>
      <c r="M32" s="82"/>
      <c r="N32" s="22"/>
      <c r="O32" s="82"/>
      <c r="P32" s="22"/>
      <c r="Q32" s="82"/>
      <c r="R32" s="22"/>
      <c r="S32" s="82"/>
      <c r="T32" s="22"/>
      <c r="U32" s="82"/>
      <c r="V32" s="22"/>
      <c r="W32" s="82"/>
      <c r="X32" s="22"/>
      <c r="Y32" s="82"/>
      <c r="Z32" s="22"/>
      <c r="AA32" s="82"/>
      <c r="AB32" s="22"/>
      <c r="AC32" s="83">
        <f t="shared" si="5"/>
        <v>0</v>
      </c>
      <c r="AD32" s="2"/>
      <c r="AE32" s="2"/>
      <c r="AF32" s="2"/>
      <c r="AG32" s="2"/>
    </row>
    <row r="33" ht="15.75" customHeight="1">
      <c r="A33" s="1"/>
      <c r="B33" s="2"/>
      <c r="C33" s="2"/>
      <c r="D33" s="81" t="s">
        <v>49</v>
      </c>
      <c r="E33" s="82"/>
      <c r="F33" s="22"/>
      <c r="G33" s="82"/>
      <c r="H33" s="22"/>
      <c r="I33" s="82"/>
      <c r="J33" s="22"/>
      <c r="K33" s="82"/>
      <c r="L33" s="22"/>
      <c r="M33" s="82"/>
      <c r="N33" s="22"/>
      <c r="O33" s="82"/>
      <c r="P33" s="22"/>
      <c r="Q33" s="82"/>
      <c r="R33" s="22"/>
      <c r="S33" s="82"/>
      <c r="T33" s="22"/>
      <c r="U33" s="82"/>
      <c r="V33" s="22"/>
      <c r="W33" s="82"/>
      <c r="X33" s="22"/>
      <c r="Y33" s="82"/>
      <c r="Z33" s="22"/>
      <c r="AA33" s="82"/>
      <c r="AB33" s="22"/>
      <c r="AC33" s="83">
        <f t="shared" si="5"/>
        <v>0</v>
      </c>
      <c r="AD33" s="2"/>
      <c r="AE33" s="2"/>
      <c r="AF33" s="2"/>
      <c r="AG33" s="2"/>
    </row>
    <row r="34" ht="15.75" customHeight="1">
      <c r="A34" s="1"/>
      <c r="B34" s="2"/>
      <c r="C34" s="2"/>
      <c r="D34" s="84" t="s">
        <v>50</v>
      </c>
      <c r="E34" s="85">
        <f>SUM(E28:F33)</f>
        <v>0</v>
      </c>
      <c r="F34" s="32"/>
      <c r="G34" s="85">
        <f>SUM(G28:H33)</f>
        <v>0</v>
      </c>
      <c r="H34" s="32"/>
      <c r="I34" s="85">
        <f>SUM(I28:J33)</f>
        <v>0</v>
      </c>
      <c r="J34" s="32"/>
      <c r="K34" s="85">
        <f>SUM(K28:L33)</f>
        <v>0</v>
      </c>
      <c r="L34" s="32"/>
      <c r="M34" s="85">
        <f>SUM(M28:N33)</f>
        <v>0</v>
      </c>
      <c r="N34" s="32"/>
      <c r="O34" s="85">
        <f>SUM(O28:P33)</f>
        <v>0</v>
      </c>
      <c r="P34" s="32"/>
      <c r="Q34" s="85">
        <f>SUM(Q28:R33)</f>
        <v>0</v>
      </c>
      <c r="R34" s="32"/>
      <c r="S34" s="85">
        <f>SUM(S28:T33)</f>
        <v>0</v>
      </c>
      <c r="T34" s="32"/>
      <c r="U34" s="85">
        <f>SUM(U28:V33)</f>
        <v>0</v>
      </c>
      <c r="V34" s="32"/>
      <c r="W34" s="85">
        <f>SUM(W28:X33)</f>
        <v>0</v>
      </c>
      <c r="X34" s="32"/>
      <c r="Y34" s="85">
        <f>SUM(Y28:Z33)</f>
        <v>0</v>
      </c>
      <c r="Z34" s="32"/>
      <c r="AA34" s="85">
        <f>SUM(AA28:AB33)</f>
        <v>0</v>
      </c>
      <c r="AB34" s="32"/>
      <c r="AC34" s="86">
        <f>SUM(AC28:AC33)</f>
        <v>0</v>
      </c>
      <c r="AD34" s="2"/>
      <c r="AE34" s="2"/>
      <c r="AF34" s="2"/>
      <c r="AG34" s="2"/>
    </row>
    <row r="35" ht="15.75" customHeight="1">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ht="15.75" customHeight="1">
      <c r="A36" s="1"/>
      <c r="B36" s="2"/>
      <c r="C36" s="2"/>
      <c r="D36" s="2"/>
      <c r="E36" s="10" t="s">
        <v>51</v>
      </c>
      <c r="AC36" s="11"/>
      <c r="AD36" s="2"/>
      <c r="AE36" s="2"/>
      <c r="AF36" s="2"/>
      <c r="AG36" s="2"/>
    </row>
    <row r="37" ht="15.75" customHeight="1">
      <c r="A37" s="1"/>
      <c r="B37" s="2"/>
      <c r="C37" s="2"/>
      <c r="D37" s="1"/>
      <c r="E37" s="57" t="s">
        <v>5</v>
      </c>
      <c r="F37" s="87"/>
      <c r="G37" s="88" t="s">
        <v>6</v>
      </c>
      <c r="H37" s="87"/>
      <c r="I37" s="88" t="s">
        <v>7</v>
      </c>
      <c r="J37" s="87"/>
      <c r="K37" s="88" t="s">
        <v>8</v>
      </c>
      <c r="L37" s="87"/>
      <c r="M37" s="88" t="s">
        <v>9</v>
      </c>
      <c r="N37" s="87"/>
      <c r="O37" s="88" t="s">
        <v>10</v>
      </c>
      <c r="P37" s="87"/>
      <c r="Q37" s="88" t="s">
        <v>11</v>
      </c>
      <c r="R37" s="87"/>
      <c r="S37" s="88" t="s">
        <v>12</v>
      </c>
      <c r="T37" s="87"/>
      <c r="U37" s="88" t="s">
        <v>13</v>
      </c>
      <c r="V37" s="87"/>
      <c r="W37" s="88" t="s">
        <v>14</v>
      </c>
      <c r="X37" s="87"/>
      <c r="Y37" s="88" t="s">
        <v>15</v>
      </c>
      <c r="Z37" s="87"/>
      <c r="AA37" s="88" t="s">
        <v>16</v>
      </c>
      <c r="AB37" s="87"/>
      <c r="AC37" s="89" t="s">
        <v>17</v>
      </c>
      <c r="AD37" s="2"/>
      <c r="AE37" s="2"/>
      <c r="AF37" s="2"/>
      <c r="AG37" s="2"/>
    </row>
    <row r="38" ht="15.75" customHeight="1">
      <c r="A38" s="1"/>
      <c r="B38" s="2"/>
      <c r="C38" s="2"/>
      <c r="D38" s="90" t="s">
        <v>52</v>
      </c>
      <c r="E38" s="91" t="s">
        <v>53</v>
      </c>
      <c r="F38" s="92" t="s">
        <v>54</v>
      </c>
      <c r="G38" s="92" t="s">
        <v>53</v>
      </c>
      <c r="H38" s="92" t="s">
        <v>54</v>
      </c>
      <c r="I38" s="92" t="s">
        <v>53</v>
      </c>
      <c r="J38" s="92" t="s">
        <v>54</v>
      </c>
      <c r="K38" s="92" t="s">
        <v>53</v>
      </c>
      <c r="L38" s="92" t="s">
        <v>54</v>
      </c>
      <c r="M38" s="92" t="s">
        <v>53</v>
      </c>
      <c r="N38" s="92" t="s">
        <v>54</v>
      </c>
      <c r="O38" s="92" t="s">
        <v>53</v>
      </c>
      <c r="P38" s="92" t="s">
        <v>54</v>
      </c>
      <c r="Q38" s="92" t="s">
        <v>53</v>
      </c>
      <c r="R38" s="92" t="s">
        <v>54</v>
      </c>
      <c r="S38" s="92" t="s">
        <v>53</v>
      </c>
      <c r="T38" s="92" t="s">
        <v>54</v>
      </c>
      <c r="U38" s="92" t="s">
        <v>53</v>
      </c>
      <c r="V38" s="92" t="s">
        <v>54</v>
      </c>
      <c r="W38" s="92" t="s">
        <v>53</v>
      </c>
      <c r="X38" s="92" t="s">
        <v>54</v>
      </c>
      <c r="Y38" s="92" t="s">
        <v>53</v>
      </c>
      <c r="Z38" s="92" t="s">
        <v>54</v>
      </c>
      <c r="AA38" s="92" t="s">
        <v>53</v>
      </c>
      <c r="AB38" s="92" t="s">
        <v>54</v>
      </c>
      <c r="AC38" s="93"/>
      <c r="AD38" s="2"/>
      <c r="AE38" s="2"/>
      <c r="AF38" s="2"/>
      <c r="AG38" s="2"/>
    </row>
    <row r="39" ht="15.75" customHeight="1">
      <c r="A39" s="1"/>
      <c r="B39" s="2"/>
      <c r="C39" s="2"/>
      <c r="D39" s="81" t="s">
        <v>55</v>
      </c>
      <c r="E39" s="94"/>
      <c r="F39" s="95"/>
      <c r="G39" s="95"/>
      <c r="H39" s="95"/>
      <c r="I39" s="95"/>
      <c r="J39" s="95"/>
      <c r="K39" s="95"/>
      <c r="L39" s="95"/>
      <c r="M39" s="95"/>
      <c r="N39" s="95"/>
      <c r="O39" s="95"/>
      <c r="P39" s="95"/>
      <c r="Q39" s="95"/>
      <c r="R39" s="95"/>
      <c r="S39" s="95"/>
      <c r="T39" s="95"/>
      <c r="U39" s="95"/>
      <c r="V39" s="95"/>
      <c r="W39" s="95"/>
      <c r="X39" s="95"/>
      <c r="Y39" s="95"/>
      <c r="Z39" s="95"/>
      <c r="AA39" s="95"/>
      <c r="AB39" s="95"/>
      <c r="AC39" s="83">
        <f t="shared" ref="AC39:AC51" si="6">SUM(E39:AB39)</f>
        <v>0</v>
      </c>
      <c r="AD39" s="2"/>
      <c r="AE39" s="2"/>
      <c r="AF39" s="2"/>
      <c r="AG39" s="2"/>
    </row>
    <row r="40" ht="15.75" customHeight="1">
      <c r="A40" s="1"/>
      <c r="B40" s="2"/>
      <c r="C40" s="2"/>
      <c r="D40" s="81" t="s">
        <v>56</v>
      </c>
      <c r="E40" s="94"/>
      <c r="F40" s="95"/>
      <c r="G40" s="95"/>
      <c r="H40" s="95"/>
      <c r="I40" s="95"/>
      <c r="J40" s="95"/>
      <c r="K40" s="95"/>
      <c r="L40" s="95"/>
      <c r="M40" s="95"/>
      <c r="N40" s="95"/>
      <c r="O40" s="95"/>
      <c r="P40" s="95"/>
      <c r="Q40" s="95"/>
      <c r="R40" s="95"/>
      <c r="S40" s="95"/>
      <c r="T40" s="95"/>
      <c r="U40" s="95"/>
      <c r="V40" s="95"/>
      <c r="W40" s="95"/>
      <c r="X40" s="95"/>
      <c r="Y40" s="95"/>
      <c r="Z40" s="95"/>
      <c r="AA40" s="95"/>
      <c r="AB40" s="95"/>
      <c r="AC40" s="83">
        <f t="shared" si="6"/>
        <v>0</v>
      </c>
      <c r="AD40" s="2"/>
      <c r="AE40" s="2"/>
      <c r="AF40" s="2"/>
      <c r="AG40" s="2"/>
    </row>
    <row r="41" ht="15.75" customHeight="1">
      <c r="A41" s="1"/>
      <c r="B41" s="2"/>
      <c r="C41" s="2"/>
      <c r="D41" s="81" t="s">
        <v>57</v>
      </c>
      <c r="E41" s="94"/>
      <c r="F41" s="95"/>
      <c r="G41" s="95"/>
      <c r="H41" s="95"/>
      <c r="I41" s="95"/>
      <c r="J41" s="95"/>
      <c r="K41" s="95"/>
      <c r="L41" s="95"/>
      <c r="M41" s="95"/>
      <c r="N41" s="95"/>
      <c r="O41" s="95"/>
      <c r="P41" s="95"/>
      <c r="Q41" s="95"/>
      <c r="R41" s="95"/>
      <c r="S41" s="95"/>
      <c r="T41" s="95"/>
      <c r="U41" s="95"/>
      <c r="V41" s="95"/>
      <c r="W41" s="95"/>
      <c r="X41" s="95"/>
      <c r="Y41" s="95"/>
      <c r="Z41" s="95"/>
      <c r="AA41" s="95"/>
      <c r="AB41" s="95"/>
      <c r="AC41" s="83">
        <f t="shared" si="6"/>
        <v>0</v>
      </c>
      <c r="AD41" s="2"/>
      <c r="AE41" s="2"/>
      <c r="AF41" s="2"/>
      <c r="AG41" s="2"/>
    </row>
    <row r="42" ht="15.75" customHeight="1">
      <c r="A42" s="1"/>
      <c r="B42" s="2"/>
      <c r="C42" s="2"/>
      <c r="D42" s="81" t="s">
        <v>58</v>
      </c>
      <c r="E42" s="94"/>
      <c r="F42" s="95"/>
      <c r="G42" s="95"/>
      <c r="H42" s="95"/>
      <c r="I42" s="95"/>
      <c r="J42" s="95"/>
      <c r="K42" s="95"/>
      <c r="L42" s="95"/>
      <c r="M42" s="95"/>
      <c r="N42" s="95"/>
      <c r="O42" s="95"/>
      <c r="P42" s="95"/>
      <c r="Q42" s="95"/>
      <c r="R42" s="95"/>
      <c r="S42" s="95"/>
      <c r="T42" s="95"/>
      <c r="U42" s="95"/>
      <c r="V42" s="95"/>
      <c r="W42" s="95"/>
      <c r="X42" s="95"/>
      <c r="Y42" s="95"/>
      <c r="Z42" s="95"/>
      <c r="AA42" s="95"/>
      <c r="AB42" s="95"/>
      <c r="AC42" s="83">
        <f t="shared" si="6"/>
        <v>0</v>
      </c>
      <c r="AD42" s="2"/>
      <c r="AE42" s="2"/>
      <c r="AF42" s="2"/>
      <c r="AG42" s="2"/>
    </row>
    <row r="43" ht="15.75" customHeight="1">
      <c r="A43" s="1"/>
      <c r="B43" s="2"/>
      <c r="C43" s="2"/>
      <c r="D43" s="81" t="s">
        <v>59</v>
      </c>
      <c r="E43" s="94"/>
      <c r="F43" s="95"/>
      <c r="G43" s="95"/>
      <c r="H43" s="95"/>
      <c r="I43" s="95"/>
      <c r="J43" s="95"/>
      <c r="K43" s="95"/>
      <c r="L43" s="95"/>
      <c r="M43" s="95"/>
      <c r="N43" s="95"/>
      <c r="O43" s="95"/>
      <c r="P43" s="95"/>
      <c r="Q43" s="95"/>
      <c r="R43" s="95"/>
      <c r="S43" s="95"/>
      <c r="T43" s="95"/>
      <c r="U43" s="95"/>
      <c r="V43" s="95"/>
      <c r="W43" s="95"/>
      <c r="X43" s="95"/>
      <c r="Y43" s="95"/>
      <c r="Z43" s="95"/>
      <c r="AA43" s="95"/>
      <c r="AB43" s="95"/>
      <c r="AC43" s="83">
        <f t="shared" si="6"/>
        <v>0</v>
      </c>
      <c r="AD43" s="2"/>
      <c r="AE43" s="2"/>
      <c r="AF43" s="2"/>
      <c r="AG43" s="2"/>
    </row>
    <row r="44" ht="15.75" customHeight="1">
      <c r="A44" s="1"/>
      <c r="B44" s="2"/>
      <c r="C44" s="2"/>
      <c r="D44" s="81" t="s">
        <v>60</v>
      </c>
      <c r="E44" s="94"/>
      <c r="F44" s="95"/>
      <c r="G44" s="95"/>
      <c r="H44" s="95"/>
      <c r="I44" s="95"/>
      <c r="J44" s="95"/>
      <c r="K44" s="95"/>
      <c r="L44" s="95"/>
      <c r="M44" s="95"/>
      <c r="N44" s="95"/>
      <c r="O44" s="95"/>
      <c r="P44" s="95"/>
      <c r="Q44" s="95"/>
      <c r="R44" s="95"/>
      <c r="S44" s="95"/>
      <c r="T44" s="95"/>
      <c r="U44" s="95"/>
      <c r="V44" s="95"/>
      <c r="W44" s="95"/>
      <c r="X44" s="95"/>
      <c r="Y44" s="95"/>
      <c r="Z44" s="95"/>
      <c r="AA44" s="95"/>
      <c r="AB44" s="95"/>
      <c r="AC44" s="83">
        <f t="shared" si="6"/>
        <v>0</v>
      </c>
      <c r="AD44" s="2"/>
      <c r="AE44" s="2"/>
      <c r="AF44" s="2"/>
      <c r="AG44" s="2"/>
    </row>
    <row r="45" ht="15.75" customHeight="1">
      <c r="A45" s="1"/>
      <c r="B45" s="2"/>
      <c r="C45" s="2"/>
      <c r="D45" s="81" t="s">
        <v>61</v>
      </c>
      <c r="E45" s="94"/>
      <c r="F45" s="95"/>
      <c r="G45" s="95"/>
      <c r="H45" s="95"/>
      <c r="I45" s="95"/>
      <c r="J45" s="95"/>
      <c r="K45" s="95"/>
      <c r="L45" s="95"/>
      <c r="M45" s="95"/>
      <c r="N45" s="95"/>
      <c r="O45" s="95"/>
      <c r="P45" s="95"/>
      <c r="Q45" s="95"/>
      <c r="R45" s="95"/>
      <c r="S45" s="95"/>
      <c r="T45" s="95"/>
      <c r="U45" s="95"/>
      <c r="V45" s="95"/>
      <c r="W45" s="95"/>
      <c r="X45" s="95"/>
      <c r="Y45" s="95"/>
      <c r="Z45" s="95"/>
      <c r="AA45" s="95"/>
      <c r="AB45" s="95"/>
      <c r="AC45" s="83">
        <f t="shared" si="6"/>
        <v>0</v>
      </c>
      <c r="AD45" s="2"/>
      <c r="AE45" s="2"/>
      <c r="AF45" s="2"/>
      <c r="AG45" s="2"/>
    </row>
    <row r="46" ht="15.75" customHeight="1">
      <c r="A46" s="1"/>
      <c r="B46" s="2"/>
      <c r="C46" s="2"/>
      <c r="D46" s="81" t="s">
        <v>62</v>
      </c>
      <c r="E46" s="94"/>
      <c r="F46" s="95"/>
      <c r="G46" s="95"/>
      <c r="H46" s="95"/>
      <c r="I46" s="95"/>
      <c r="J46" s="95"/>
      <c r="K46" s="95"/>
      <c r="L46" s="95"/>
      <c r="M46" s="95"/>
      <c r="N46" s="95"/>
      <c r="O46" s="95"/>
      <c r="P46" s="95"/>
      <c r="Q46" s="95"/>
      <c r="R46" s="95"/>
      <c r="S46" s="95"/>
      <c r="T46" s="95"/>
      <c r="U46" s="95"/>
      <c r="V46" s="95"/>
      <c r="W46" s="95"/>
      <c r="X46" s="95"/>
      <c r="Y46" s="95"/>
      <c r="Z46" s="95"/>
      <c r="AA46" s="95"/>
      <c r="AB46" s="95"/>
      <c r="AC46" s="83">
        <f t="shared" si="6"/>
        <v>0</v>
      </c>
      <c r="AD46" s="2"/>
      <c r="AE46" s="2"/>
      <c r="AF46" s="2"/>
      <c r="AG46" s="2"/>
    </row>
    <row r="47" ht="15.75" customHeight="1">
      <c r="A47" s="1"/>
      <c r="B47" s="2"/>
      <c r="C47" s="2"/>
      <c r="D47" s="81" t="s">
        <v>63</v>
      </c>
      <c r="E47" s="94"/>
      <c r="F47" s="95"/>
      <c r="G47" s="95"/>
      <c r="H47" s="95"/>
      <c r="I47" s="95"/>
      <c r="J47" s="95"/>
      <c r="K47" s="95"/>
      <c r="L47" s="95"/>
      <c r="M47" s="95"/>
      <c r="N47" s="95"/>
      <c r="O47" s="95"/>
      <c r="P47" s="95"/>
      <c r="Q47" s="95"/>
      <c r="R47" s="95"/>
      <c r="S47" s="95"/>
      <c r="T47" s="95"/>
      <c r="U47" s="95"/>
      <c r="V47" s="95"/>
      <c r="W47" s="95"/>
      <c r="X47" s="95"/>
      <c r="Y47" s="95"/>
      <c r="Z47" s="95"/>
      <c r="AA47" s="95"/>
      <c r="AB47" s="95"/>
      <c r="AC47" s="83">
        <f t="shared" si="6"/>
        <v>0</v>
      </c>
      <c r="AD47" s="2"/>
      <c r="AE47" s="2"/>
      <c r="AF47" s="2"/>
      <c r="AG47" s="2"/>
    </row>
    <row r="48" ht="15.75" customHeight="1">
      <c r="A48" s="1"/>
      <c r="B48" s="2"/>
      <c r="C48" s="2"/>
      <c r="D48" s="81" t="s">
        <v>64</v>
      </c>
      <c r="E48" s="94"/>
      <c r="F48" s="95"/>
      <c r="G48" s="95"/>
      <c r="H48" s="95"/>
      <c r="I48" s="95"/>
      <c r="J48" s="95"/>
      <c r="K48" s="95"/>
      <c r="L48" s="95"/>
      <c r="M48" s="95"/>
      <c r="N48" s="95"/>
      <c r="O48" s="95"/>
      <c r="P48" s="95"/>
      <c r="Q48" s="95"/>
      <c r="R48" s="95"/>
      <c r="S48" s="95"/>
      <c r="T48" s="95"/>
      <c r="U48" s="95"/>
      <c r="V48" s="95"/>
      <c r="W48" s="95"/>
      <c r="X48" s="95"/>
      <c r="Y48" s="95"/>
      <c r="Z48" s="95"/>
      <c r="AA48" s="95"/>
      <c r="AB48" s="95"/>
      <c r="AC48" s="83">
        <f t="shared" si="6"/>
        <v>0</v>
      </c>
      <c r="AD48" s="2"/>
      <c r="AE48" s="2"/>
      <c r="AF48" s="2"/>
      <c r="AG48" s="2"/>
    </row>
    <row r="49" ht="15.75" customHeight="1">
      <c r="A49" s="1"/>
      <c r="B49" s="2"/>
      <c r="C49" s="2"/>
      <c r="D49" s="81" t="s">
        <v>65</v>
      </c>
      <c r="E49" s="94"/>
      <c r="F49" s="95"/>
      <c r="G49" s="95"/>
      <c r="H49" s="95"/>
      <c r="I49" s="95"/>
      <c r="J49" s="95"/>
      <c r="K49" s="95"/>
      <c r="L49" s="95"/>
      <c r="M49" s="95"/>
      <c r="N49" s="95"/>
      <c r="O49" s="95"/>
      <c r="P49" s="95"/>
      <c r="Q49" s="95"/>
      <c r="R49" s="95"/>
      <c r="S49" s="95"/>
      <c r="T49" s="95"/>
      <c r="U49" s="95"/>
      <c r="V49" s="95"/>
      <c r="W49" s="95"/>
      <c r="X49" s="95"/>
      <c r="Y49" s="95"/>
      <c r="Z49" s="95"/>
      <c r="AA49" s="95"/>
      <c r="AB49" s="95"/>
      <c r="AC49" s="83">
        <f t="shared" si="6"/>
        <v>0</v>
      </c>
      <c r="AD49" s="2"/>
      <c r="AE49" s="2"/>
      <c r="AF49" s="2"/>
      <c r="AG49" s="2"/>
    </row>
    <row r="50" ht="15.75" customHeight="1">
      <c r="A50" s="1"/>
      <c r="C50" s="96" t="s">
        <v>3</v>
      </c>
      <c r="D50" s="25" t="s">
        <v>66</v>
      </c>
      <c r="E50" s="94"/>
      <c r="F50" s="95"/>
      <c r="G50" s="95"/>
      <c r="H50" s="95"/>
      <c r="I50" s="95"/>
      <c r="J50" s="95"/>
      <c r="K50" s="95"/>
      <c r="L50" s="95"/>
      <c r="M50" s="95"/>
      <c r="N50" s="95"/>
      <c r="O50" s="95"/>
      <c r="P50" s="95"/>
      <c r="Q50" s="95"/>
      <c r="R50" s="95"/>
      <c r="S50" s="95"/>
      <c r="T50" s="95"/>
      <c r="U50" s="95"/>
      <c r="V50" s="95"/>
      <c r="W50" s="95"/>
      <c r="X50" s="95"/>
      <c r="Y50" s="95"/>
      <c r="Z50" s="95"/>
      <c r="AA50" s="95"/>
      <c r="AB50" s="95"/>
      <c r="AC50" s="83">
        <f t="shared" si="6"/>
        <v>0</v>
      </c>
      <c r="AD50" s="2"/>
      <c r="AE50" s="2"/>
      <c r="AF50" s="2"/>
      <c r="AG50" s="2"/>
    </row>
    <row r="51" ht="15.75" customHeight="1">
      <c r="A51" s="1"/>
      <c r="C51" s="97" t="str">
        <f>AC51/$AC$5</f>
        <v>#DIV/0!</v>
      </c>
      <c r="D51" s="98" t="s">
        <v>67</v>
      </c>
      <c r="E51" s="99">
        <f t="shared" ref="E51:AB51" si="7">SUM(E39:E50)</f>
        <v>0</v>
      </c>
      <c r="F51" s="100">
        <f t="shared" si="7"/>
        <v>0</v>
      </c>
      <c r="G51" s="100">
        <f t="shared" si="7"/>
        <v>0</v>
      </c>
      <c r="H51" s="100">
        <f t="shared" si="7"/>
        <v>0</v>
      </c>
      <c r="I51" s="100">
        <f t="shared" si="7"/>
        <v>0</v>
      </c>
      <c r="J51" s="100">
        <f t="shared" si="7"/>
        <v>0</v>
      </c>
      <c r="K51" s="100">
        <f t="shared" si="7"/>
        <v>0</v>
      </c>
      <c r="L51" s="100">
        <f t="shared" si="7"/>
        <v>0</v>
      </c>
      <c r="M51" s="100">
        <f t="shared" si="7"/>
        <v>0</v>
      </c>
      <c r="N51" s="100">
        <f t="shared" si="7"/>
        <v>0</v>
      </c>
      <c r="O51" s="100">
        <f t="shared" si="7"/>
        <v>0</v>
      </c>
      <c r="P51" s="100">
        <f t="shared" si="7"/>
        <v>0</v>
      </c>
      <c r="Q51" s="100">
        <f t="shared" si="7"/>
        <v>0</v>
      </c>
      <c r="R51" s="100">
        <f t="shared" si="7"/>
        <v>0</v>
      </c>
      <c r="S51" s="100">
        <f t="shared" si="7"/>
        <v>0</v>
      </c>
      <c r="T51" s="100">
        <f t="shared" si="7"/>
        <v>0</v>
      </c>
      <c r="U51" s="100">
        <f t="shared" si="7"/>
        <v>0</v>
      </c>
      <c r="V51" s="100">
        <f t="shared" si="7"/>
        <v>0</v>
      </c>
      <c r="W51" s="100">
        <f t="shared" si="7"/>
        <v>0</v>
      </c>
      <c r="X51" s="100">
        <f t="shared" si="7"/>
        <v>0</v>
      </c>
      <c r="Y51" s="100">
        <f t="shared" si="7"/>
        <v>0</v>
      </c>
      <c r="Z51" s="100">
        <f t="shared" si="7"/>
        <v>0</v>
      </c>
      <c r="AA51" s="100">
        <f t="shared" si="7"/>
        <v>0</v>
      </c>
      <c r="AB51" s="100">
        <f t="shared" si="7"/>
        <v>0</v>
      </c>
      <c r="AC51" s="86">
        <f t="shared" si="6"/>
        <v>0</v>
      </c>
      <c r="AD51" s="2"/>
      <c r="AE51" s="2"/>
      <c r="AF51" s="2"/>
      <c r="AG51" s="2"/>
    </row>
    <row r="52" ht="15.75" customHeight="1">
      <c r="A52" s="1"/>
      <c r="B52" s="2"/>
      <c r="C52" s="2"/>
      <c r="D52" s="2"/>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2"/>
      <c r="AE52" s="2"/>
      <c r="AF52" s="2"/>
      <c r="AG52" s="2"/>
    </row>
    <row r="53" ht="15.75" customHeight="1">
      <c r="A53" s="102"/>
      <c r="B53" s="103"/>
      <c r="C53" s="104"/>
      <c r="D53" s="105" t="s">
        <v>68</v>
      </c>
      <c r="E53" s="106"/>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8">
        <f>SUM(E53:AB53)</f>
        <v>0</v>
      </c>
      <c r="AD53" s="103"/>
      <c r="AE53" s="103"/>
      <c r="AF53" s="103"/>
      <c r="AG53" s="103"/>
    </row>
    <row r="54" ht="15.75" customHeight="1">
      <c r="A54" s="1"/>
      <c r="B54" s="2"/>
      <c r="C54" s="2"/>
      <c r="D54" s="73"/>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10"/>
      <c r="AD54" s="2"/>
      <c r="AE54" s="2"/>
      <c r="AF54" s="2"/>
      <c r="AG54" s="2"/>
    </row>
    <row r="55" ht="15.75" customHeight="1">
      <c r="A55" s="1"/>
      <c r="B55" s="2"/>
      <c r="C55" s="2"/>
      <c r="D55" s="2"/>
      <c r="E55" s="74" t="s">
        <v>5</v>
      </c>
      <c r="F55" s="75"/>
      <c r="G55" s="76" t="s">
        <v>6</v>
      </c>
      <c r="H55" s="75"/>
      <c r="I55" s="76" t="s">
        <v>7</v>
      </c>
      <c r="J55" s="75"/>
      <c r="K55" s="76" t="s">
        <v>8</v>
      </c>
      <c r="L55" s="75"/>
      <c r="M55" s="76" t="s">
        <v>9</v>
      </c>
      <c r="N55" s="75"/>
      <c r="O55" s="76" t="s">
        <v>10</v>
      </c>
      <c r="P55" s="75"/>
      <c r="Q55" s="76" t="s">
        <v>11</v>
      </c>
      <c r="R55" s="75"/>
      <c r="S55" s="76" t="s">
        <v>12</v>
      </c>
      <c r="T55" s="75"/>
      <c r="U55" s="76" t="s">
        <v>13</v>
      </c>
      <c r="V55" s="75"/>
      <c r="W55" s="76" t="s">
        <v>14</v>
      </c>
      <c r="X55" s="75"/>
      <c r="Y55" s="76" t="s">
        <v>15</v>
      </c>
      <c r="Z55" s="75"/>
      <c r="AA55" s="76" t="s">
        <v>16</v>
      </c>
      <c r="AB55" s="75"/>
      <c r="AC55" s="77" t="s">
        <v>17</v>
      </c>
      <c r="AD55" s="2"/>
      <c r="AE55" s="2"/>
      <c r="AF55" s="2"/>
      <c r="AG55" s="2"/>
    </row>
    <row r="56" ht="15.75" customHeight="1">
      <c r="A56" s="1"/>
      <c r="B56" s="2"/>
      <c r="C56" s="2"/>
      <c r="D56" s="111" t="s">
        <v>69</v>
      </c>
      <c r="E56" s="92" t="s">
        <v>53</v>
      </c>
      <c r="F56" s="92" t="s">
        <v>54</v>
      </c>
      <c r="G56" s="92" t="s">
        <v>53</v>
      </c>
      <c r="H56" s="92" t="s">
        <v>54</v>
      </c>
      <c r="I56" s="92" t="s">
        <v>53</v>
      </c>
      <c r="J56" s="92" t="s">
        <v>54</v>
      </c>
      <c r="K56" s="92" t="s">
        <v>53</v>
      </c>
      <c r="L56" s="92" t="s">
        <v>54</v>
      </c>
      <c r="M56" s="92" t="s">
        <v>53</v>
      </c>
      <c r="N56" s="92" t="s">
        <v>54</v>
      </c>
      <c r="O56" s="92" t="s">
        <v>53</v>
      </c>
      <c r="P56" s="92" t="s">
        <v>54</v>
      </c>
      <c r="Q56" s="92" t="s">
        <v>53</v>
      </c>
      <c r="R56" s="92" t="s">
        <v>54</v>
      </c>
      <c r="S56" s="92" t="s">
        <v>53</v>
      </c>
      <c r="T56" s="92" t="s">
        <v>54</v>
      </c>
      <c r="U56" s="92" t="s">
        <v>53</v>
      </c>
      <c r="V56" s="92" t="s">
        <v>54</v>
      </c>
      <c r="W56" s="92" t="s">
        <v>53</v>
      </c>
      <c r="X56" s="92" t="s">
        <v>54</v>
      </c>
      <c r="Y56" s="92" t="s">
        <v>53</v>
      </c>
      <c r="Z56" s="92" t="s">
        <v>54</v>
      </c>
      <c r="AA56" s="92" t="s">
        <v>53</v>
      </c>
      <c r="AB56" s="92" t="s">
        <v>54</v>
      </c>
      <c r="AC56" s="93"/>
      <c r="AD56" s="2"/>
      <c r="AE56" s="2"/>
      <c r="AF56" s="2"/>
      <c r="AG56" s="2"/>
    </row>
    <row r="57" ht="15.75" customHeight="1">
      <c r="A57" s="1"/>
      <c r="B57" s="2"/>
      <c r="C57" s="2"/>
      <c r="D57" s="112" t="s">
        <v>70</v>
      </c>
      <c r="E57" s="95"/>
      <c r="F57" s="95"/>
      <c r="G57" s="95"/>
      <c r="H57" s="95"/>
      <c r="I57" s="95"/>
      <c r="J57" s="95"/>
      <c r="K57" s="95"/>
      <c r="L57" s="95"/>
      <c r="M57" s="95"/>
      <c r="N57" s="95"/>
      <c r="O57" s="95"/>
      <c r="P57" s="95"/>
      <c r="Q57" s="95"/>
      <c r="R57" s="95"/>
      <c r="S57" s="95"/>
      <c r="T57" s="95"/>
      <c r="U57" s="95"/>
      <c r="V57" s="95"/>
      <c r="W57" s="95"/>
      <c r="X57" s="95"/>
      <c r="Y57" s="95"/>
      <c r="Z57" s="95"/>
      <c r="AA57" s="95"/>
      <c r="AB57" s="95"/>
      <c r="AC57" s="83">
        <f t="shared" ref="AC57:AC61" si="8">SUM(E57:AB57)</f>
        <v>0</v>
      </c>
      <c r="AD57" s="2"/>
      <c r="AE57" s="2"/>
      <c r="AF57" s="2"/>
      <c r="AG57" s="2"/>
    </row>
    <row r="58" ht="15.75" customHeight="1">
      <c r="A58" s="1"/>
      <c r="B58" s="2"/>
      <c r="C58" s="2"/>
      <c r="D58" s="112" t="s">
        <v>71</v>
      </c>
      <c r="E58" s="95"/>
      <c r="F58" s="95"/>
      <c r="G58" s="95"/>
      <c r="H58" s="95"/>
      <c r="I58" s="95"/>
      <c r="J58" s="95"/>
      <c r="K58" s="95"/>
      <c r="L58" s="95"/>
      <c r="M58" s="95"/>
      <c r="N58" s="95"/>
      <c r="O58" s="95"/>
      <c r="P58" s="95"/>
      <c r="Q58" s="95"/>
      <c r="R58" s="95"/>
      <c r="S58" s="95"/>
      <c r="T58" s="95"/>
      <c r="U58" s="95"/>
      <c r="V58" s="95"/>
      <c r="W58" s="95"/>
      <c r="X58" s="95"/>
      <c r="Y58" s="95"/>
      <c r="Z58" s="95"/>
      <c r="AA58" s="95"/>
      <c r="AB58" s="95"/>
      <c r="AC58" s="83">
        <f t="shared" si="8"/>
        <v>0</v>
      </c>
      <c r="AD58" s="2"/>
      <c r="AE58" s="2"/>
      <c r="AF58" s="2"/>
      <c r="AG58" s="2"/>
    </row>
    <row r="59" ht="15.75" customHeight="1">
      <c r="A59" s="1"/>
      <c r="B59" s="2"/>
      <c r="C59" s="2"/>
      <c r="D59" s="112" t="s">
        <v>72</v>
      </c>
      <c r="E59" s="95"/>
      <c r="F59" s="95"/>
      <c r="G59" s="95"/>
      <c r="H59" s="95"/>
      <c r="I59" s="95"/>
      <c r="J59" s="95"/>
      <c r="K59" s="95"/>
      <c r="L59" s="95"/>
      <c r="M59" s="95"/>
      <c r="N59" s="95"/>
      <c r="O59" s="95"/>
      <c r="P59" s="95"/>
      <c r="Q59" s="95"/>
      <c r="R59" s="95"/>
      <c r="S59" s="95"/>
      <c r="T59" s="95"/>
      <c r="U59" s="95"/>
      <c r="V59" s="95"/>
      <c r="W59" s="95"/>
      <c r="X59" s="95"/>
      <c r="Y59" s="95"/>
      <c r="Z59" s="95"/>
      <c r="AA59" s="95"/>
      <c r="AB59" s="95"/>
      <c r="AC59" s="83">
        <f t="shared" si="8"/>
        <v>0</v>
      </c>
      <c r="AD59" s="2"/>
      <c r="AE59" s="2"/>
      <c r="AF59" s="2"/>
      <c r="AG59" s="2"/>
    </row>
    <row r="60" ht="15.75" customHeight="1">
      <c r="A60" s="1"/>
      <c r="B60" s="2"/>
      <c r="C60" s="2"/>
      <c r="D60" s="112" t="s">
        <v>73</v>
      </c>
      <c r="E60" s="95"/>
      <c r="F60" s="95"/>
      <c r="G60" s="95"/>
      <c r="H60" s="95"/>
      <c r="I60" s="95"/>
      <c r="J60" s="95"/>
      <c r="K60" s="95"/>
      <c r="L60" s="95"/>
      <c r="M60" s="95"/>
      <c r="N60" s="95"/>
      <c r="O60" s="95"/>
      <c r="P60" s="95"/>
      <c r="Q60" s="95"/>
      <c r="R60" s="95"/>
      <c r="S60" s="95"/>
      <c r="T60" s="95"/>
      <c r="U60" s="95"/>
      <c r="V60" s="95"/>
      <c r="W60" s="95"/>
      <c r="X60" s="95"/>
      <c r="Y60" s="95"/>
      <c r="Z60" s="95"/>
      <c r="AA60" s="95"/>
      <c r="AB60" s="95"/>
      <c r="AC60" s="83">
        <f t="shared" si="8"/>
        <v>0</v>
      </c>
      <c r="AD60" s="2"/>
      <c r="AE60" s="2"/>
      <c r="AF60" s="2"/>
      <c r="AG60" s="2"/>
    </row>
    <row r="61" ht="15.75" customHeight="1">
      <c r="A61" s="1"/>
      <c r="C61" s="96" t="s">
        <v>3</v>
      </c>
      <c r="D61" s="112" t="s">
        <v>74</v>
      </c>
      <c r="E61" s="95"/>
      <c r="F61" s="95"/>
      <c r="G61" s="95"/>
      <c r="H61" s="95"/>
      <c r="I61" s="95"/>
      <c r="J61" s="95"/>
      <c r="K61" s="95"/>
      <c r="L61" s="95"/>
      <c r="M61" s="95"/>
      <c r="N61" s="95"/>
      <c r="O61" s="95"/>
      <c r="P61" s="95"/>
      <c r="Q61" s="95"/>
      <c r="R61" s="95"/>
      <c r="S61" s="95"/>
      <c r="T61" s="95"/>
      <c r="U61" s="95"/>
      <c r="V61" s="95"/>
      <c r="W61" s="95"/>
      <c r="X61" s="95"/>
      <c r="Y61" s="95"/>
      <c r="Z61" s="95"/>
      <c r="AA61" s="95"/>
      <c r="AB61" s="95"/>
      <c r="AC61" s="83">
        <f t="shared" si="8"/>
        <v>0</v>
      </c>
      <c r="AD61" s="2"/>
      <c r="AE61" s="2"/>
      <c r="AF61" s="2"/>
      <c r="AG61" s="2"/>
    </row>
    <row r="62" ht="15.75" customHeight="1">
      <c r="A62" s="1"/>
      <c r="C62" s="97" t="str">
        <f>AC62/$AC$5</f>
        <v>#DIV/0!</v>
      </c>
      <c r="D62" s="113" t="s">
        <v>75</v>
      </c>
      <c r="E62" s="100">
        <f t="shared" ref="E62:AC62" si="9">SUM(E57:E61)</f>
        <v>0</v>
      </c>
      <c r="F62" s="100">
        <f t="shared" si="9"/>
        <v>0</v>
      </c>
      <c r="G62" s="100">
        <f t="shared" si="9"/>
        <v>0</v>
      </c>
      <c r="H62" s="100">
        <f t="shared" si="9"/>
        <v>0</v>
      </c>
      <c r="I62" s="100">
        <f t="shared" si="9"/>
        <v>0</v>
      </c>
      <c r="J62" s="100">
        <f t="shared" si="9"/>
        <v>0</v>
      </c>
      <c r="K62" s="100">
        <f t="shared" si="9"/>
        <v>0</v>
      </c>
      <c r="L62" s="100">
        <f t="shared" si="9"/>
        <v>0</v>
      </c>
      <c r="M62" s="100">
        <f t="shared" si="9"/>
        <v>0</v>
      </c>
      <c r="N62" s="100">
        <f t="shared" si="9"/>
        <v>0</v>
      </c>
      <c r="O62" s="100">
        <f t="shared" si="9"/>
        <v>0</v>
      </c>
      <c r="P62" s="100">
        <f t="shared" si="9"/>
        <v>0</v>
      </c>
      <c r="Q62" s="100">
        <f t="shared" si="9"/>
        <v>0</v>
      </c>
      <c r="R62" s="100">
        <f t="shared" si="9"/>
        <v>0</v>
      </c>
      <c r="S62" s="100">
        <f t="shared" si="9"/>
        <v>0</v>
      </c>
      <c r="T62" s="100">
        <f t="shared" si="9"/>
        <v>0</v>
      </c>
      <c r="U62" s="100">
        <f t="shared" si="9"/>
        <v>0</v>
      </c>
      <c r="V62" s="100">
        <f t="shared" si="9"/>
        <v>0</v>
      </c>
      <c r="W62" s="100">
        <f t="shared" si="9"/>
        <v>0</v>
      </c>
      <c r="X62" s="100">
        <f t="shared" si="9"/>
        <v>0</v>
      </c>
      <c r="Y62" s="100">
        <f t="shared" si="9"/>
        <v>0</v>
      </c>
      <c r="Z62" s="100">
        <f t="shared" si="9"/>
        <v>0</v>
      </c>
      <c r="AA62" s="100">
        <f t="shared" si="9"/>
        <v>0</v>
      </c>
      <c r="AB62" s="100">
        <f t="shared" si="9"/>
        <v>0</v>
      </c>
      <c r="AC62" s="114">
        <f t="shared" si="9"/>
        <v>0</v>
      </c>
      <c r="AD62" s="2"/>
      <c r="AE62" s="2"/>
      <c r="AF62" s="2"/>
      <c r="AG62" s="2"/>
    </row>
    <row r="63" ht="15.75" customHeight="1">
      <c r="A63" s="1"/>
      <c r="B63" s="2"/>
      <c r="C63" s="2"/>
      <c r="D63" s="73"/>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10"/>
      <c r="AD63" s="2"/>
      <c r="AE63" s="2"/>
      <c r="AF63" s="2"/>
      <c r="AG63" s="2"/>
    </row>
    <row r="64" ht="15.75" customHeight="1">
      <c r="A64" s="1"/>
      <c r="B64" s="2"/>
      <c r="C64" s="2"/>
      <c r="D64" s="115" t="s">
        <v>76</v>
      </c>
      <c r="E64" s="116">
        <f>E51+E62</f>
        <v>0</v>
      </c>
      <c r="F64" s="117">
        <f t="shared" ref="F64:AB64" si="10">F62+F51</f>
        <v>0</v>
      </c>
      <c r="G64" s="117">
        <f t="shared" si="10"/>
        <v>0</v>
      </c>
      <c r="H64" s="117">
        <f t="shared" si="10"/>
        <v>0</v>
      </c>
      <c r="I64" s="117">
        <f t="shared" si="10"/>
        <v>0</v>
      </c>
      <c r="J64" s="117">
        <f t="shared" si="10"/>
        <v>0</v>
      </c>
      <c r="K64" s="117">
        <f t="shared" si="10"/>
        <v>0</v>
      </c>
      <c r="L64" s="117">
        <f t="shared" si="10"/>
        <v>0</v>
      </c>
      <c r="M64" s="117">
        <f t="shared" si="10"/>
        <v>0</v>
      </c>
      <c r="N64" s="117">
        <f t="shared" si="10"/>
        <v>0</v>
      </c>
      <c r="O64" s="117">
        <f t="shared" si="10"/>
        <v>0</v>
      </c>
      <c r="P64" s="117">
        <f t="shared" si="10"/>
        <v>0</v>
      </c>
      <c r="Q64" s="117">
        <f t="shared" si="10"/>
        <v>0</v>
      </c>
      <c r="R64" s="117">
        <f t="shared" si="10"/>
        <v>0</v>
      </c>
      <c r="S64" s="117">
        <f t="shared" si="10"/>
        <v>0</v>
      </c>
      <c r="T64" s="117">
        <f t="shared" si="10"/>
        <v>0</v>
      </c>
      <c r="U64" s="117">
        <f t="shared" si="10"/>
        <v>0</v>
      </c>
      <c r="V64" s="117">
        <f t="shared" si="10"/>
        <v>0</v>
      </c>
      <c r="W64" s="118">
        <f t="shared" si="10"/>
        <v>0</v>
      </c>
      <c r="X64" s="117">
        <f t="shared" si="10"/>
        <v>0</v>
      </c>
      <c r="Y64" s="117">
        <f t="shared" si="10"/>
        <v>0</v>
      </c>
      <c r="Z64" s="117">
        <f t="shared" si="10"/>
        <v>0</v>
      </c>
      <c r="AA64" s="117">
        <f t="shared" si="10"/>
        <v>0</v>
      </c>
      <c r="AB64" s="117">
        <f t="shared" si="10"/>
        <v>0</v>
      </c>
      <c r="AC64" s="119">
        <f>SUM(E64:AB64)</f>
        <v>0</v>
      </c>
      <c r="AD64" s="2"/>
      <c r="AE64" s="2"/>
      <c r="AF64" s="2"/>
      <c r="AG64" s="2"/>
    </row>
    <row r="65" ht="15.75" customHeight="1">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ht="15.75" customHeight="1">
      <c r="A66" s="1"/>
      <c r="B66" s="2"/>
      <c r="C66" s="2"/>
      <c r="D66" s="2"/>
      <c r="E66" s="10" t="s">
        <v>77</v>
      </c>
      <c r="AC66" s="11"/>
      <c r="AD66" s="2"/>
      <c r="AE66" s="2"/>
      <c r="AF66" s="2"/>
      <c r="AG66" s="2"/>
    </row>
    <row r="67" ht="15.75" customHeight="1">
      <c r="A67" s="1"/>
      <c r="B67" s="120"/>
      <c r="C67" s="121"/>
      <c r="D67" s="122" t="s">
        <v>78</v>
      </c>
      <c r="E67" s="88" t="s">
        <v>5</v>
      </c>
      <c r="F67" s="87"/>
      <c r="G67" s="88" t="s">
        <v>6</v>
      </c>
      <c r="H67" s="87"/>
      <c r="I67" s="88" t="s">
        <v>7</v>
      </c>
      <c r="J67" s="87"/>
      <c r="K67" s="88" t="s">
        <v>8</v>
      </c>
      <c r="L67" s="87"/>
      <c r="M67" s="88" t="s">
        <v>9</v>
      </c>
      <c r="N67" s="87"/>
      <c r="O67" s="88" t="s">
        <v>10</v>
      </c>
      <c r="P67" s="87"/>
      <c r="Q67" s="88" t="s">
        <v>11</v>
      </c>
      <c r="R67" s="87"/>
      <c r="S67" s="88" t="s">
        <v>12</v>
      </c>
      <c r="T67" s="87"/>
      <c r="U67" s="88" t="s">
        <v>13</v>
      </c>
      <c r="V67" s="87"/>
      <c r="W67" s="88" t="s">
        <v>14</v>
      </c>
      <c r="X67" s="87"/>
      <c r="Y67" s="88" t="s">
        <v>15</v>
      </c>
      <c r="Z67" s="87"/>
      <c r="AA67" s="88" t="s">
        <v>16</v>
      </c>
      <c r="AB67" s="87"/>
      <c r="AC67" s="123" t="s">
        <v>79</v>
      </c>
      <c r="AD67" s="89" t="s">
        <v>80</v>
      </c>
      <c r="AE67" s="2"/>
      <c r="AF67" s="2"/>
      <c r="AG67" s="2"/>
    </row>
    <row r="68" ht="15.75" customHeight="1">
      <c r="A68" s="1"/>
      <c r="B68" s="124" t="s">
        <v>3</v>
      </c>
      <c r="C68" s="124" t="s">
        <v>4</v>
      </c>
      <c r="D68" s="124" t="s">
        <v>81</v>
      </c>
      <c r="E68" s="125" t="s">
        <v>82</v>
      </c>
      <c r="F68" s="125" t="s">
        <v>83</v>
      </c>
      <c r="G68" s="125" t="s">
        <v>82</v>
      </c>
      <c r="H68" s="125" t="s">
        <v>83</v>
      </c>
      <c r="I68" s="125" t="s">
        <v>82</v>
      </c>
      <c r="J68" s="125" t="s">
        <v>83</v>
      </c>
      <c r="K68" s="125" t="s">
        <v>82</v>
      </c>
      <c r="L68" s="125" t="s">
        <v>83</v>
      </c>
      <c r="M68" s="125" t="s">
        <v>82</v>
      </c>
      <c r="N68" s="125" t="s">
        <v>83</v>
      </c>
      <c r="O68" s="125" t="s">
        <v>82</v>
      </c>
      <c r="P68" s="125" t="s">
        <v>83</v>
      </c>
      <c r="Q68" s="125" t="s">
        <v>82</v>
      </c>
      <c r="R68" s="125" t="s">
        <v>83</v>
      </c>
      <c r="S68" s="125" t="s">
        <v>82</v>
      </c>
      <c r="T68" s="125" t="s">
        <v>83</v>
      </c>
      <c r="U68" s="125" t="s">
        <v>82</v>
      </c>
      <c r="V68" s="125" t="s">
        <v>83</v>
      </c>
      <c r="W68" s="125" t="s">
        <v>82</v>
      </c>
      <c r="X68" s="125" t="s">
        <v>83</v>
      </c>
      <c r="Y68" s="125" t="s">
        <v>82</v>
      </c>
      <c r="Z68" s="125" t="s">
        <v>83</v>
      </c>
      <c r="AA68" s="125" t="s">
        <v>82</v>
      </c>
      <c r="AB68" s="125" t="s">
        <v>83</v>
      </c>
      <c r="AC68" s="125"/>
      <c r="AD68" s="126"/>
      <c r="AE68" s="2"/>
      <c r="AF68" s="2"/>
      <c r="AG68" s="2"/>
    </row>
    <row r="69" ht="15.75" customHeight="1">
      <c r="A69" s="1"/>
      <c r="B69" s="127">
        <v>0.03</v>
      </c>
      <c r="C69" s="128" t="str">
        <f t="shared" ref="C69:C75" si="11">AD69/$AC$8</f>
        <v>#DIV/0!</v>
      </c>
      <c r="D69" s="25" t="s">
        <v>84</v>
      </c>
      <c r="E69" s="129">
        <f t="shared" ref="E69:E73" si="12">$B69*E$5</f>
        <v>0</v>
      </c>
      <c r="F69" s="130"/>
      <c r="G69" s="129">
        <f t="shared" ref="G69:G73" si="13">$B69*G$5</f>
        <v>0</v>
      </c>
      <c r="H69" s="130"/>
      <c r="I69" s="129">
        <f t="shared" ref="I69:I73" si="14">$B69*I$5</f>
        <v>0</v>
      </c>
      <c r="J69" s="130"/>
      <c r="K69" s="129">
        <f t="shared" ref="K69:K73" si="15">$B69*K$5</f>
        <v>0</v>
      </c>
      <c r="L69" s="130"/>
      <c r="M69" s="129">
        <f t="shared" ref="M69:M73" si="16">$B69*M$5</f>
        <v>0</v>
      </c>
      <c r="N69" s="130"/>
      <c r="O69" s="129">
        <f t="shared" ref="O69:O73" si="17">$B69*O$5</f>
        <v>0</v>
      </c>
      <c r="P69" s="130"/>
      <c r="Q69" s="129">
        <f t="shared" ref="Q69:Q73" si="18">$B69*Q$5</f>
        <v>0</v>
      </c>
      <c r="R69" s="130"/>
      <c r="S69" s="129">
        <f t="shared" ref="S69:S73" si="19">$B69*S$5</f>
        <v>0</v>
      </c>
      <c r="T69" s="130"/>
      <c r="U69" s="129">
        <f t="shared" ref="U69:U73" si="20">$B69*U$5</f>
        <v>0</v>
      </c>
      <c r="V69" s="130"/>
      <c r="W69" s="129">
        <f t="shared" ref="W69:W73" si="21">$B69*W$5</f>
        <v>0</v>
      </c>
      <c r="X69" s="130"/>
      <c r="Y69" s="129">
        <f t="shared" ref="Y69:Y73" si="22">$B69*Y$5</f>
        <v>0</v>
      </c>
      <c r="Z69" s="130"/>
      <c r="AA69" s="129">
        <f t="shared" ref="AA69:AA73" si="23">$B69*AA$5</f>
        <v>0</v>
      </c>
      <c r="AB69" s="130"/>
      <c r="AC69" s="131">
        <f t="shared" ref="AC69:AC74" si="24">SUM(E69,G69,I69,K69,M69,O69,Q69,S69,U69,W69,Y69,AA69)</f>
        <v>0</v>
      </c>
      <c r="AD69" s="132">
        <f t="shared" ref="AD69:AD74" si="25">AB69+Z69+X69+V69+T69+R69+P69+N69+L69+J69+H69+F69</f>
        <v>0</v>
      </c>
      <c r="AE69" s="2"/>
      <c r="AF69" s="2"/>
      <c r="AG69" s="2"/>
    </row>
    <row r="70" ht="15.75" customHeight="1">
      <c r="A70" s="1"/>
      <c r="B70" s="127">
        <v>0.02</v>
      </c>
      <c r="C70" s="128" t="str">
        <f t="shared" si="11"/>
        <v>#DIV/0!</v>
      </c>
      <c r="D70" s="25" t="s">
        <v>85</v>
      </c>
      <c r="E70" s="129">
        <f t="shared" si="12"/>
        <v>0</v>
      </c>
      <c r="F70" s="130"/>
      <c r="G70" s="129">
        <f t="shared" si="13"/>
        <v>0</v>
      </c>
      <c r="H70" s="130"/>
      <c r="I70" s="129">
        <f t="shared" si="14"/>
        <v>0</v>
      </c>
      <c r="J70" s="130"/>
      <c r="K70" s="129">
        <f t="shared" si="15"/>
        <v>0</v>
      </c>
      <c r="L70" s="130"/>
      <c r="M70" s="129">
        <f t="shared" si="16"/>
        <v>0</v>
      </c>
      <c r="N70" s="130"/>
      <c r="O70" s="129">
        <f t="shared" si="17"/>
        <v>0</v>
      </c>
      <c r="P70" s="130"/>
      <c r="Q70" s="129">
        <f t="shared" si="18"/>
        <v>0</v>
      </c>
      <c r="R70" s="130"/>
      <c r="S70" s="129">
        <f t="shared" si="19"/>
        <v>0</v>
      </c>
      <c r="T70" s="130"/>
      <c r="U70" s="129">
        <f t="shared" si="20"/>
        <v>0</v>
      </c>
      <c r="V70" s="130"/>
      <c r="W70" s="129">
        <f t="shared" si="21"/>
        <v>0</v>
      </c>
      <c r="X70" s="130"/>
      <c r="Y70" s="129">
        <f t="shared" si="22"/>
        <v>0</v>
      </c>
      <c r="Z70" s="130"/>
      <c r="AA70" s="129">
        <f t="shared" si="23"/>
        <v>0</v>
      </c>
      <c r="AB70" s="130"/>
      <c r="AC70" s="131">
        <f t="shared" si="24"/>
        <v>0</v>
      </c>
      <c r="AD70" s="132">
        <f t="shared" si="25"/>
        <v>0</v>
      </c>
      <c r="AE70" s="2"/>
      <c r="AF70" s="2"/>
      <c r="AG70" s="2"/>
    </row>
    <row r="71" ht="15.75" customHeight="1">
      <c r="A71" s="1"/>
      <c r="B71" s="127">
        <v>0.005</v>
      </c>
      <c r="C71" s="128" t="str">
        <f t="shared" si="11"/>
        <v>#DIV/0!</v>
      </c>
      <c r="D71" s="25" t="s">
        <v>86</v>
      </c>
      <c r="E71" s="129">
        <f t="shared" si="12"/>
        <v>0</v>
      </c>
      <c r="F71" s="130"/>
      <c r="G71" s="129">
        <f t="shared" si="13"/>
        <v>0</v>
      </c>
      <c r="H71" s="130"/>
      <c r="I71" s="129">
        <f t="shared" si="14"/>
        <v>0</v>
      </c>
      <c r="J71" s="130"/>
      <c r="K71" s="129">
        <f t="shared" si="15"/>
        <v>0</v>
      </c>
      <c r="L71" s="130"/>
      <c r="M71" s="129">
        <f t="shared" si="16"/>
        <v>0</v>
      </c>
      <c r="N71" s="130"/>
      <c r="O71" s="129">
        <f t="shared" si="17"/>
        <v>0</v>
      </c>
      <c r="P71" s="130"/>
      <c r="Q71" s="129">
        <f t="shared" si="18"/>
        <v>0</v>
      </c>
      <c r="R71" s="130"/>
      <c r="S71" s="129">
        <f t="shared" si="19"/>
        <v>0</v>
      </c>
      <c r="T71" s="130"/>
      <c r="U71" s="129">
        <f t="shared" si="20"/>
        <v>0</v>
      </c>
      <c r="V71" s="130"/>
      <c r="W71" s="129">
        <f t="shared" si="21"/>
        <v>0</v>
      </c>
      <c r="X71" s="130"/>
      <c r="Y71" s="129">
        <f t="shared" si="22"/>
        <v>0</v>
      </c>
      <c r="Z71" s="130"/>
      <c r="AA71" s="129">
        <f t="shared" si="23"/>
        <v>0</v>
      </c>
      <c r="AB71" s="130"/>
      <c r="AC71" s="131">
        <f t="shared" si="24"/>
        <v>0</v>
      </c>
      <c r="AD71" s="132">
        <f t="shared" si="25"/>
        <v>0</v>
      </c>
      <c r="AE71" s="2"/>
      <c r="AF71" s="2"/>
      <c r="AG71" s="2"/>
    </row>
    <row r="72" ht="15.75" customHeight="1">
      <c r="A72" s="1"/>
      <c r="B72" s="127">
        <v>0.02</v>
      </c>
      <c r="C72" s="128" t="str">
        <f t="shared" si="11"/>
        <v>#DIV/0!</v>
      </c>
      <c r="D72" s="25" t="s">
        <v>87</v>
      </c>
      <c r="E72" s="129">
        <f t="shared" si="12"/>
        <v>0</v>
      </c>
      <c r="F72" s="130"/>
      <c r="G72" s="129">
        <f t="shared" si="13"/>
        <v>0</v>
      </c>
      <c r="H72" s="130"/>
      <c r="I72" s="129">
        <f t="shared" si="14"/>
        <v>0</v>
      </c>
      <c r="J72" s="130"/>
      <c r="K72" s="129">
        <f t="shared" si="15"/>
        <v>0</v>
      </c>
      <c r="L72" s="130"/>
      <c r="M72" s="129">
        <f t="shared" si="16"/>
        <v>0</v>
      </c>
      <c r="N72" s="130"/>
      <c r="O72" s="129">
        <f t="shared" si="17"/>
        <v>0</v>
      </c>
      <c r="P72" s="130"/>
      <c r="Q72" s="129">
        <f t="shared" si="18"/>
        <v>0</v>
      </c>
      <c r="R72" s="130"/>
      <c r="S72" s="129">
        <f t="shared" si="19"/>
        <v>0</v>
      </c>
      <c r="T72" s="130"/>
      <c r="U72" s="129">
        <f t="shared" si="20"/>
        <v>0</v>
      </c>
      <c r="V72" s="130"/>
      <c r="W72" s="129">
        <f t="shared" si="21"/>
        <v>0</v>
      </c>
      <c r="X72" s="130"/>
      <c r="Y72" s="129">
        <f t="shared" si="22"/>
        <v>0</v>
      </c>
      <c r="Z72" s="130"/>
      <c r="AA72" s="129">
        <f t="shared" si="23"/>
        <v>0</v>
      </c>
      <c r="AB72" s="130"/>
      <c r="AC72" s="131">
        <f t="shared" si="24"/>
        <v>0</v>
      </c>
      <c r="AD72" s="132">
        <f t="shared" si="25"/>
        <v>0</v>
      </c>
      <c r="AE72" s="2"/>
      <c r="AF72" s="2"/>
      <c r="AG72" s="2"/>
    </row>
    <row r="73" ht="15.75" customHeight="1">
      <c r="A73" s="1"/>
      <c r="B73" s="127">
        <v>0.005</v>
      </c>
      <c r="C73" s="128" t="str">
        <f t="shared" si="11"/>
        <v>#DIV/0!</v>
      </c>
      <c r="D73" s="25" t="s">
        <v>88</v>
      </c>
      <c r="E73" s="129">
        <f t="shared" si="12"/>
        <v>0</v>
      </c>
      <c r="F73" s="130"/>
      <c r="G73" s="129">
        <f t="shared" si="13"/>
        <v>0</v>
      </c>
      <c r="H73" s="130"/>
      <c r="I73" s="129">
        <f t="shared" si="14"/>
        <v>0</v>
      </c>
      <c r="J73" s="130"/>
      <c r="K73" s="129">
        <f t="shared" si="15"/>
        <v>0</v>
      </c>
      <c r="L73" s="130"/>
      <c r="M73" s="129">
        <f t="shared" si="16"/>
        <v>0</v>
      </c>
      <c r="N73" s="130"/>
      <c r="O73" s="129">
        <f t="shared" si="17"/>
        <v>0</v>
      </c>
      <c r="P73" s="130"/>
      <c r="Q73" s="129">
        <f t="shared" si="18"/>
        <v>0</v>
      </c>
      <c r="R73" s="130"/>
      <c r="S73" s="129">
        <f t="shared" si="19"/>
        <v>0</v>
      </c>
      <c r="T73" s="130"/>
      <c r="U73" s="129">
        <f t="shared" si="20"/>
        <v>0</v>
      </c>
      <c r="V73" s="130"/>
      <c r="W73" s="129">
        <f t="shared" si="21"/>
        <v>0</v>
      </c>
      <c r="X73" s="130"/>
      <c r="Y73" s="129">
        <f t="shared" si="22"/>
        <v>0</v>
      </c>
      <c r="Z73" s="130"/>
      <c r="AA73" s="129">
        <f t="shared" si="23"/>
        <v>0</v>
      </c>
      <c r="AB73" s="130"/>
      <c r="AC73" s="131">
        <f t="shared" si="24"/>
        <v>0</v>
      </c>
      <c r="AD73" s="132">
        <f t="shared" si="25"/>
        <v>0</v>
      </c>
      <c r="AE73" s="2"/>
      <c r="AF73" s="2"/>
      <c r="AG73" s="2"/>
    </row>
    <row r="74" ht="15.75" customHeight="1">
      <c r="A74" s="1"/>
      <c r="B74" s="133" t="str">
        <f t="shared" ref="B74:B75" si="26">AC74/$AC$5</f>
        <v>#DIV/0!</v>
      </c>
      <c r="C74" s="128" t="str">
        <f t="shared" si="11"/>
        <v>#DIV/0!</v>
      </c>
      <c r="D74" s="134" t="s">
        <v>89</v>
      </c>
      <c r="E74" s="135">
        <f>'2023 Budget'!E51+'2023 Budget'!F51</f>
        <v>0</v>
      </c>
      <c r="F74" s="136"/>
      <c r="G74" s="135">
        <f>'2023 Budget'!G51+'2023 Budget'!H51</f>
        <v>0</v>
      </c>
      <c r="H74" s="136"/>
      <c r="I74" s="135">
        <f>'2023 Budget'!I51+'2023 Budget'!J51</f>
        <v>0</v>
      </c>
      <c r="J74" s="136"/>
      <c r="K74" s="135">
        <f>'2023 Budget'!K51+'2023 Budget'!L51</f>
        <v>0</v>
      </c>
      <c r="L74" s="136"/>
      <c r="M74" s="135">
        <f>'2023 Budget'!M51+'2023 Budget'!N51</f>
        <v>0</v>
      </c>
      <c r="N74" s="136"/>
      <c r="O74" s="135">
        <f>'2023 Budget'!O51+'2023 Budget'!P51</f>
        <v>0</v>
      </c>
      <c r="P74" s="136"/>
      <c r="Q74" s="135">
        <f>'2023 Budget'!Q51+'2023 Budget'!R51</f>
        <v>0</v>
      </c>
      <c r="R74" s="136"/>
      <c r="S74" s="135">
        <f>'2023 Budget'!S51+'2023 Budget'!T51</f>
        <v>0</v>
      </c>
      <c r="T74" s="136"/>
      <c r="U74" s="135">
        <f>'2023 Budget'!U51+'2023 Budget'!V51</f>
        <v>0</v>
      </c>
      <c r="V74" s="136"/>
      <c r="W74" s="135">
        <f>'2023 Budget'!W51+'2023 Budget'!X51</f>
        <v>0</v>
      </c>
      <c r="X74" s="136"/>
      <c r="Y74" s="135">
        <f>'2023 Budget'!Y51+'2023 Budget'!Z51</f>
        <v>0</v>
      </c>
      <c r="Z74" s="136"/>
      <c r="AA74" s="135">
        <f>'2023 Budget'!AA51+'2023 Budget'!AB51</f>
        <v>0</v>
      </c>
      <c r="AB74" s="136"/>
      <c r="AC74" s="137">
        <f t="shared" si="24"/>
        <v>0</v>
      </c>
      <c r="AD74" s="138">
        <f t="shared" si="25"/>
        <v>0</v>
      </c>
      <c r="AE74" s="2"/>
      <c r="AF74" s="2"/>
      <c r="AG74" s="2"/>
    </row>
    <row r="75" ht="15.75" customHeight="1">
      <c r="A75" s="1"/>
      <c r="B75" s="139" t="str">
        <f t="shared" si="26"/>
        <v>#DIV/0!</v>
      </c>
      <c r="C75" s="139" t="str">
        <f t="shared" si="11"/>
        <v>#DIV/0!</v>
      </c>
      <c r="D75" s="140" t="s">
        <v>90</v>
      </c>
      <c r="E75" s="141">
        <f t="shared" ref="E75:AD75" si="27">SUM(E69:E74)</f>
        <v>0</v>
      </c>
      <c r="F75" s="141">
        <f t="shared" si="27"/>
        <v>0</v>
      </c>
      <c r="G75" s="141">
        <f t="shared" si="27"/>
        <v>0</v>
      </c>
      <c r="H75" s="141">
        <f t="shared" si="27"/>
        <v>0</v>
      </c>
      <c r="I75" s="141">
        <f t="shared" si="27"/>
        <v>0</v>
      </c>
      <c r="J75" s="141">
        <f t="shared" si="27"/>
        <v>0</v>
      </c>
      <c r="K75" s="141">
        <f t="shared" si="27"/>
        <v>0</v>
      </c>
      <c r="L75" s="141">
        <f t="shared" si="27"/>
        <v>0</v>
      </c>
      <c r="M75" s="141">
        <f t="shared" si="27"/>
        <v>0</v>
      </c>
      <c r="N75" s="141">
        <f t="shared" si="27"/>
        <v>0</v>
      </c>
      <c r="O75" s="141">
        <f t="shared" si="27"/>
        <v>0</v>
      </c>
      <c r="P75" s="141">
        <f t="shared" si="27"/>
        <v>0</v>
      </c>
      <c r="Q75" s="141">
        <f t="shared" si="27"/>
        <v>0</v>
      </c>
      <c r="R75" s="141">
        <f t="shared" si="27"/>
        <v>0</v>
      </c>
      <c r="S75" s="141">
        <f t="shared" si="27"/>
        <v>0</v>
      </c>
      <c r="T75" s="141">
        <f t="shared" si="27"/>
        <v>0</v>
      </c>
      <c r="U75" s="141">
        <f t="shared" si="27"/>
        <v>0</v>
      </c>
      <c r="V75" s="141">
        <f t="shared" si="27"/>
        <v>0</v>
      </c>
      <c r="W75" s="141">
        <f t="shared" si="27"/>
        <v>0</v>
      </c>
      <c r="X75" s="141">
        <f t="shared" si="27"/>
        <v>0</v>
      </c>
      <c r="Y75" s="141">
        <f t="shared" si="27"/>
        <v>0</v>
      </c>
      <c r="Z75" s="141">
        <f t="shared" si="27"/>
        <v>0</v>
      </c>
      <c r="AA75" s="141">
        <f t="shared" si="27"/>
        <v>0</v>
      </c>
      <c r="AB75" s="141">
        <f t="shared" si="27"/>
        <v>0</v>
      </c>
      <c r="AC75" s="141">
        <f t="shared" si="27"/>
        <v>0</v>
      </c>
      <c r="AD75" s="142">
        <f t="shared" si="27"/>
        <v>0</v>
      </c>
      <c r="AE75" s="2"/>
      <c r="AF75" s="2"/>
      <c r="AG75" s="2"/>
    </row>
    <row r="76" ht="15.75" customHeight="1">
      <c r="A76" s="1"/>
      <c r="B76" s="143" t="s">
        <v>3</v>
      </c>
      <c r="C76" s="124" t="s">
        <v>4</v>
      </c>
      <c r="D76" s="124" t="s">
        <v>91</v>
      </c>
      <c r="E76" s="125" t="s">
        <v>82</v>
      </c>
      <c r="F76" s="125" t="s">
        <v>83</v>
      </c>
      <c r="G76" s="125" t="s">
        <v>82</v>
      </c>
      <c r="H76" s="125" t="s">
        <v>83</v>
      </c>
      <c r="I76" s="125" t="s">
        <v>82</v>
      </c>
      <c r="J76" s="125" t="s">
        <v>83</v>
      </c>
      <c r="K76" s="125" t="s">
        <v>82</v>
      </c>
      <c r="L76" s="125" t="s">
        <v>83</v>
      </c>
      <c r="M76" s="125" t="s">
        <v>82</v>
      </c>
      <c r="N76" s="125" t="s">
        <v>83</v>
      </c>
      <c r="O76" s="125" t="s">
        <v>82</v>
      </c>
      <c r="P76" s="125" t="s">
        <v>83</v>
      </c>
      <c r="Q76" s="125" t="s">
        <v>82</v>
      </c>
      <c r="R76" s="125" t="s">
        <v>83</v>
      </c>
      <c r="S76" s="125" t="s">
        <v>82</v>
      </c>
      <c r="T76" s="125" t="s">
        <v>83</v>
      </c>
      <c r="U76" s="125" t="s">
        <v>82</v>
      </c>
      <c r="V76" s="125" t="s">
        <v>83</v>
      </c>
      <c r="W76" s="125" t="s">
        <v>82</v>
      </c>
      <c r="X76" s="125" t="s">
        <v>83</v>
      </c>
      <c r="Y76" s="125" t="s">
        <v>82</v>
      </c>
      <c r="Z76" s="125" t="s">
        <v>83</v>
      </c>
      <c r="AA76" s="125" t="s">
        <v>82</v>
      </c>
      <c r="AB76" s="125" t="s">
        <v>83</v>
      </c>
      <c r="AC76" s="144"/>
      <c r="AD76" s="145"/>
      <c r="AE76" s="2"/>
      <c r="AF76" s="2"/>
      <c r="AG76" s="2"/>
    </row>
    <row r="77" ht="15.75" customHeight="1">
      <c r="A77" s="1"/>
      <c r="B77" s="127">
        <v>0.05</v>
      </c>
      <c r="C77" s="128" t="str">
        <f t="shared" ref="C77:C98" si="28">AD77/$AC$8</f>
        <v>#DIV/0!</v>
      </c>
      <c r="D77" s="146" t="s">
        <v>92</v>
      </c>
      <c r="E77" s="129">
        <f>$B77*E$5</f>
        <v>0</v>
      </c>
      <c r="F77" s="130"/>
      <c r="G77" s="129">
        <f>$B77*G$5</f>
        <v>0</v>
      </c>
      <c r="H77" s="130"/>
      <c r="I77" s="129">
        <f>$B77*I$5</f>
        <v>0</v>
      </c>
      <c r="J77" s="130"/>
      <c r="K77" s="129">
        <f>$B77*K$5</f>
        <v>0</v>
      </c>
      <c r="L77" s="130"/>
      <c r="M77" s="129">
        <f>$B77*M$5</f>
        <v>0</v>
      </c>
      <c r="N77" s="130"/>
      <c r="O77" s="129">
        <f>$B77*O$5</f>
        <v>0</v>
      </c>
      <c r="P77" s="130"/>
      <c r="Q77" s="129">
        <f>$B77*Q$5</f>
        <v>0</v>
      </c>
      <c r="R77" s="130"/>
      <c r="S77" s="129">
        <f>$B77*S$5</f>
        <v>0</v>
      </c>
      <c r="T77" s="130"/>
      <c r="U77" s="129">
        <f>$B77*U$5</f>
        <v>0</v>
      </c>
      <c r="V77" s="130"/>
      <c r="W77" s="129">
        <f>$B77*W$5</f>
        <v>0</v>
      </c>
      <c r="X77" s="130"/>
      <c r="Y77" s="129">
        <f>$B77*Y$5</f>
        <v>0</v>
      </c>
      <c r="Z77" s="130"/>
      <c r="AA77" s="129">
        <f>$B77*AA$5</f>
        <v>0</v>
      </c>
      <c r="AB77" s="130"/>
      <c r="AC77" s="131">
        <f t="shared" ref="AC77:AC96" si="29">SUM(E77,G77,I77,K77,M77,O77,Q77,S77,U77,W77,Y77,AA77)</f>
        <v>0</v>
      </c>
      <c r="AD77" s="132">
        <f t="shared" ref="AD77:AD96" si="30">AB77+Z77+X77+V77+T77+R77+P77+N77+L77+J77+H77+F77</f>
        <v>0</v>
      </c>
      <c r="AE77" s="2"/>
      <c r="AF77" s="2"/>
      <c r="AG77" s="2"/>
    </row>
    <row r="78" ht="15.75" customHeight="1">
      <c r="A78" s="1"/>
      <c r="B78" s="133" t="str">
        <f>AC78/$AC$5</f>
        <v>#DIV/0!</v>
      </c>
      <c r="C78" s="128" t="str">
        <f t="shared" si="28"/>
        <v>#DIV/0!</v>
      </c>
      <c r="D78" s="25" t="s">
        <v>93</v>
      </c>
      <c r="E78" s="147"/>
      <c r="F78" s="130"/>
      <c r="G78" s="147"/>
      <c r="H78" s="130"/>
      <c r="I78" s="148"/>
      <c r="J78" s="130"/>
      <c r="K78" s="148"/>
      <c r="L78" s="130"/>
      <c r="M78" s="148"/>
      <c r="N78" s="130"/>
      <c r="O78" s="148"/>
      <c r="P78" s="130"/>
      <c r="Q78" s="148"/>
      <c r="R78" s="130"/>
      <c r="S78" s="148"/>
      <c r="T78" s="130"/>
      <c r="U78" s="148"/>
      <c r="V78" s="130"/>
      <c r="W78" s="148"/>
      <c r="X78" s="130"/>
      <c r="Y78" s="148"/>
      <c r="Z78" s="130"/>
      <c r="AA78" s="148"/>
      <c r="AB78" s="130"/>
      <c r="AC78" s="131">
        <f t="shared" si="29"/>
        <v>0</v>
      </c>
      <c r="AD78" s="132">
        <f t="shared" si="30"/>
        <v>0</v>
      </c>
      <c r="AE78" s="2"/>
      <c r="AF78" s="2"/>
      <c r="AG78" s="2"/>
    </row>
    <row r="79" ht="15.75" customHeight="1">
      <c r="A79" s="1"/>
      <c r="B79" s="127">
        <v>0.012</v>
      </c>
      <c r="C79" s="128" t="str">
        <f t="shared" si="28"/>
        <v>#DIV/0!</v>
      </c>
      <c r="D79" s="146" t="s">
        <v>94</v>
      </c>
      <c r="E79" s="129">
        <f>$B79*E$5</f>
        <v>0</v>
      </c>
      <c r="F79" s="130"/>
      <c r="G79" s="129">
        <f>$B79*G$5</f>
        <v>0</v>
      </c>
      <c r="H79" s="130"/>
      <c r="I79" s="129">
        <f>$B79*I$5</f>
        <v>0</v>
      </c>
      <c r="J79" s="130"/>
      <c r="K79" s="129">
        <f>$B79*K$5</f>
        <v>0</v>
      </c>
      <c r="L79" s="130"/>
      <c r="M79" s="129">
        <f>$B79*M$5</f>
        <v>0</v>
      </c>
      <c r="N79" s="130"/>
      <c r="O79" s="129">
        <f>$B79*O$5</f>
        <v>0</v>
      </c>
      <c r="P79" s="130"/>
      <c r="Q79" s="129">
        <f>$B79*Q$5</f>
        <v>0</v>
      </c>
      <c r="R79" s="130"/>
      <c r="S79" s="129">
        <f>$B79*S$5</f>
        <v>0</v>
      </c>
      <c r="T79" s="130"/>
      <c r="U79" s="129">
        <f>$B79*U$5</f>
        <v>0</v>
      </c>
      <c r="V79" s="130"/>
      <c r="W79" s="129">
        <f>$B79*W$5</f>
        <v>0</v>
      </c>
      <c r="X79" s="130"/>
      <c r="Y79" s="129">
        <f>$B79*Y$5</f>
        <v>0</v>
      </c>
      <c r="Z79" s="130"/>
      <c r="AA79" s="129">
        <f>$B79*AA$5</f>
        <v>0</v>
      </c>
      <c r="AB79" s="130"/>
      <c r="AC79" s="131">
        <f t="shared" si="29"/>
        <v>0</v>
      </c>
      <c r="AD79" s="132">
        <f t="shared" si="30"/>
        <v>0</v>
      </c>
      <c r="AE79" s="2"/>
      <c r="AF79" s="2"/>
      <c r="AG79" s="2"/>
    </row>
    <row r="80" ht="15.75" customHeight="1">
      <c r="A80" s="1"/>
      <c r="B80" s="133" t="str">
        <f t="shared" ref="B80:B96" si="31">AC80/$AC$5</f>
        <v>#DIV/0!</v>
      </c>
      <c r="C80" s="128" t="str">
        <f t="shared" si="28"/>
        <v>#DIV/0!</v>
      </c>
      <c r="D80" s="25" t="s">
        <v>95</v>
      </c>
      <c r="E80" s="147"/>
      <c r="F80" s="130"/>
      <c r="G80" s="147"/>
      <c r="H80" s="130"/>
      <c r="I80" s="147"/>
      <c r="J80" s="130"/>
      <c r="K80" s="147"/>
      <c r="L80" s="130"/>
      <c r="M80" s="147"/>
      <c r="N80" s="130"/>
      <c r="O80" s="147"/>
      <c r="P80" s="130"/>
      <c r="Q80" s="147"/>
      <c r="R80" s="130"/>
      <c r="S80" s="147"/>
      <c r="T80" s="130"/>
      <c r="U80" s="147"/>
      <c r="V80" s="130"/>
      <c r="W80" s="147"/>
      <c r="X80" s="130"/>
      <c r="Y80" s="147"/>
      <c r="Z80" s="130"/>
      <c r="AA80" s="147"/>
      <c r="AB80" s="130"/>
      <c r="AC80" s="131">
        <f t="shared" si="29"/>
        <v>0</v>
      </c>
      <c r="AD80" s="132">
        <f t="shared" si="30"/>
        <v>0</v>
      </c>
      <c r="AE80" s="2"/>
      <c r="AF80" s="2"/>
      <c r="AG80" s="2"/>
    </row>
    <row r="81" ht="15.75" customHeight="1">
      <c r="A81" s="1"/>
      <c r="B81" s="133" t="str">
        <f t="shared" si="31"/>
        <v>#DIV/0!</v>
      </c>
      <c r="C81" s="128" t="str">
        <f t="shared" si="28"/>
        <v>#DIV/0!</v>
      </c>
      <c r="D81" s="25" t="s">
        <v>96</v>
      </c>
      <c r="E81" s="147"/>
      <c r="F81" s="130"/>
      <c r="G81" s="147"/>
      <c r="H81" s="130"/>
      <c r="I81" s="147"/>
      <c r="J81" s="130"/>
      <c r="K81" s="147"/>
      <c r="L81" s="130"/>
      <c r="M81" s="147"/>
      <c r="N81" s="130"/>
      <c r="O81" s="147"/>
      <c r="P81" s="130"/>
      <c r="Q81" s="147"/>
      <c r="R81" s="130"/>
      <c r="S81" s="147"/>
      <c r="T81" s="130"/>
      <c r="U81" s="147"/>
      <c r="V81" s="130"/>
      <c r="W81" s="147"/>
      <c r="X81" s="130"/>
      <c r="Y81" s="147"/>
      <c r="Z81" s="130"/>
      <c r="AA81" s="147"/>
      <c r="AB81" s="130"/>
      <c r="AC81" s="131">
        <f t="shared" si="29"/>
        <v>0</v>
      </c>
      <c r="AD81" s="132">
        <f t="shared" si="30"/>
        <v>0</v>
      </c>
      <c r="AE81" s="2"/>
      <c r="AF81" s="2"/>
      <c r="AG81" s="2"/>
    </row>
    <row r="82" ht="15.75" customHeight="1">
      <c r="A82" s="1"/>
      <c r="B82" s="133" t="str">
        <f t="shared" si="31"/>
        <v>#DIV/0!</v>
      </c>
      <c r="C82" s="128" t="str">
        <f t="shared" si="28"/>
        <v>#DIV/0!</v>
      </c>
      <c r="D82" s="25" t="s">
        <v>97</v>
      </c>
      <c r="E82" s="147"/>
      <c r="F82" s="130"/>
      <c r="G82" s="147"/>
      <c r="H82" s="130"/>
      <c r="I82" s="147"/>
      <c r="J82" s="130"/>
      <c r="K82" s="147"/>
      <c r="L82" s="130"/>
      <c r="M82" s="147"/>
      <c r="N82" s="130"/>
      <c r="O82" s="147"/>
      <c r="P82" s="130"/>
      <c r="Q82" s="147"/>
      <c r="R82" s="130"/>
      <c r="S82" s="147"/>
      <c r="T82" s="130"/>
      <c r="U82" s="147"/>
      <c r="V82" s="130"/>
      <c r="W82" s="147"/>
      <c r="X82" s="130"/>
      <c r="Y82" s="147"/>
      <c r="Z82" s="130"/>
      <c r="AA82" s="147"/>
      <c r="AB82" s="130"/>
      <c r="AC82" s="131">
        <f t="shared" si="29"/>
        <v>0</v>
      </c>
      <c r="AD82" s="132">
        <f t="shared" si="30"/>
        <v>0</v>
      </c>
      <c r="AE82" s="2"/>
      <c r="AF82" s="2"/>
      <c r="AG82" s="2"/>
    </row>
    <row r="83" ht="15.75" customHeight="1">
      <c r="A83" s="1"/>
      <c r="B83" s="133" t="str">
        <f t="shared" si="31"/>
        <v>#DIV/0!</v>
      </c>
      <c r="C83" s="128" t="str">
        <f t="shared" si="28"/>
        <v>#DIV/0!</v>
      </c>
      <c r="D83" s="25" t="s">
        <v>98</v>
      </c>
      <c r="E83" s="147"/>
      <c r="F83" s="130"/>
      <c r="G83" s="147"/>
      <c r="H83" s="130"/>
      <c r="I83" s="147"/>
      <c r="J83" s="130"/>
      <c r="K83" s="147"/>
      <c r="L83" s="130"/>
      <c r="M83" s="147"/>
      <c r="N83" s="130"/>
      <c r="O83" s="147"/>
      <c r="P83" s="130"/>
      <c r="Q83" s="147"/>
      <c r="R83" s="130"/>
      <c r="S83" s="147"/>
      <c r="T83" s="130"/>
      <c r="U83" s="147"/>
      <c r="V83" s="130"/>
      <c r="W83" s="147"/>
      <c r="X83" s="130"/>
      <c r="Y83" s="147"/>
      <c r="Z83" s="130"/>
      <c r="AA83" s="147"/>
      <c r="AB83" s="130"/>
      <c r="AC83" s="131">
        <f t="shared" si="29"/>
        <v>0</v>
      </c>
      <c r="AD83" s="132">
        <f t="shared" si="30"/>
        <v>0</v>
      </c>
      <c r="AE83" s="2"/>
      <c r="AF83" s="2"/>
      <c r="AG83" s="2"/>
    </row>
    <row r="84" ht="15.75" customHeight="1">
      <c r="A84" s="1"/>
      <c r="B84" s="133" t="str">
        <f t="shared" si="31"/>
        <v>#DIV/0!</v>
      </c>
      <c r="C84" s="128" t="str">
        <f t="shared" si="28"/>
        <v>#DIV/0!</v>
      </c>
      <c r="D84" s="25" t="s">
        <v>99</v>
      </c>
      <c r="E84" s="147"/>
      <c r="F84" s="130"/>
      <c r="G84" s="147"/>
      <c r="H84" s="130"/>
      <c r="I84" s="147"/>
      <c r="J84" s="130"/>
      <c r="K84" s="147"/>
      <c r="L84" s="130"/>
      <c r="M84" s="147"/>
      <c r="N84" s="130"/>
      <c r="O84" s="147"/>
      <c r="P84" s="130"/>
      <c r="Q84" s="147"/>
      <c r="R84" s="130"/>
      <c r="S84" s="147"/>
      <c r="T84" s="130"/>
      <c r="U84" s="147"/>
      <c r="V84" s="130"/>
      <c r="W84" s="147"/>
      <c r="X84" s="130"/>
      <c r="Y84" s="147"/>
      <c r="Z84" s="130"/>
      <c r="AA84" s="147"/>
      <c r="AB84" s="130"/>
      <c r="AC84" s="131">
        <f t="shared" si="29"/>
        <v>0</v>
      </c>
      <c r="AD84" s="132">
        <f t="shared" si="30"/>
        <v>0</v>
      </c>
      <c r="AE84" s="2"/>
      <c r="AF84" s="2"/>
      <c r="AG84" s="2"/>
    </row>
    <row r="85" ht="15.75" customHeight="1">
      <c r="A85" s="1"/>
      <c r="B85" s="133" t="str">
        <f t="shared" si="31"/>
        <v>#DIV/0!</v>
      </c>
      <c r="C85" s="128" t="str">
        <f t="shared" si="28"/>
        <v>#DIV/0!</v>
      </c>
      <c r="D85" s="25" t="s">
        <v>100</v>
      </c>
      <c r="E85" s="147"/>
      <c r="F85" s="130"/>
      <c r="G85" s="147"/>
      <c r="H85" s="130"/>
      <c r="I85" s="147"/>
      <c r="J85" s="130"/>
      <c r="K85" s="147"/>
      <c r="L85" s="130"/>
      <c r="M85" s="147"/>
      <c r="N85" s="130"/>
      <c r="O85" s="147"/>
      <c r="P85" s="130"/>
      <c r="Q85" s="147"/>
      <c r="R85" s="130"/>
      <c r="S85" s="147"/>
      <c r="T85" s="130"/>
      <c r="U85" s="147"/>
      <c r="V85" s="130"/>
      <c r="W85" s="147"/>
      <c r="X85" s="130"/>
      <c r="Y85" s="147"/>
      <c r="Z85" s="130"/>
      <c r="AA85" s="147"/>
      <c r="AB85" s="130"/>
      <c r="AC85" s="131">
        <f t="shared" si="29"/>
        <v>0</v>
      </c>
      <c r="AD85" s="132">
        <f t="shared" si="30"/>
        <v>0</v>
      </c>
      <c r="AE85" s="2"/>
      <c r="AF85" s="2"/>
      <c r="AG85" s="2"/>
    </row>
    <row r="86" ht="15.75" customHeight="1">
      <c r="A86" s="102"/>
      <c r="B86" s="133" t="str">
        <f t="shared" si="31"/>
        <v>#DIV/0!</v>
      </c>
      <c r="C86" s="128" t="str">
        <f t="shared" si="28"/>
        <v>#DIV/0!</v>
      </c>
      <c r="D86" s="146" t="s">
        <v>101</v>
      </c>
      <c r="E86" s="149">
        <f>E52+F54</f>
        <v>0</v>
      </c>
      <c r="F86" s="150"/>
      <c r="G86" s="149">
        <f>G52+H54</f>
        <v>0</v>
      </c>
      <c r="H86" s="150"/>
      <c r="I86" s="149">
        <f>I52+J54</f>
        <v>0</v>
      </c>
      <c r="J86" s="150"/>
      <c r="K86" s="149">
        <f>K52+L54</f>
        <v>0</v>
      </c>
      <c r="L86" s="150"/>
      <c r="M86" s="149">
        <f>M52+N54</f>
        <v>0</v>
      </c>
      <c r="N86" s="150"/>
      <c r="O86" s="149">
        <f>O52+P54</f>
        <v>0</v>
      </c>
      <c r="P86" s="150"/>
      <c r="Q86" s="149">
        <f>Q52+R54</f>
        <v>0</v>
      </c>
      <c r="R86" s="150"/>
      <c r="S86" s="149">
        <f>S52+T54</f>
        <v>0</v>
      </c>
      <c r="T86" s="150"/>
      <c r="U86" s="149">
        <f>U52+V54</f>
        <v>0</v>
      </c>
      <c r="V86" s="150"/>
      <c r="W86" s="149">
        <f>W52+X54</f>
        <v>0</v>
      </c>
      <c r="X86" s="150"/>
      <c r="Y86" s="149">
        <f>Y52+Z54</f>
        <v>0</v>
      </c>
      <c r="Z86" s="150"/>
      <c r="AA86" s="149">
        <f>AA52+AB54</f>
        <v>0</v>
      </c>
      <c r="AB86" s="150"/>
      <c r="AC86" s="151">
        <f t="shared" si="29"/>
        <v>0</v>
      </c>
      <c r="AD86" s="152">
        <f t="shared" si="30"/>
        <v>0</v>
      </c>
      <c r="AE86" s="103"/>
      <c r="AF86" s="103"/>
      <c r="AG86" s="103"/>
    </row>
    <row r="87" ht="15.75" customHeight="1">
      <c r="A87" s="102"/>
      <c r="B87" s="133" t="str">
        <f t="shared" si="31"/>
        <v>#DIV/0!</v>
      </c>
      <c r="C87" s="128" t="str">
        <f t="shared" si="28"/>
        <v>#DIV/0!</v>
      </c>
      <c r="D87" s="146" t="s">
        <v>102</v>
      </c>
      <c r="E87" s="149">
        <f>E62+F62</f>
        <v>0</v>
      </c>
      <c r="F87" s="150"/>
      <c r="G87" s="149">
        <f>G62+H62</f>
        <v>0</v>
      </c>
      <c r="H87" s="150"/>
      <c r="I87" s="149">
        <f>I62+J62</f>
        <v>0</v>
      </c>
      <c r="J87" s="150"/>
      <c r="K87" s="149">
        <f>K62+L62</f>
        <v>0</v>
      </c>
      <c r="L87" s="150"/>
      <c r="M87" s="149">
        <f>M62+N62</f>
        <v>0</v>
      </c>
      <c r="N87" s="150"/>
      <c r="O87" s="149">
        <f>O62+P62</f>
        <v>0</v>
      </c>
      <c r="P87" s="150"/>
      <c r="Q87" s="149">
        <f>Q62+R62</f>
        <v>0</v>
      </c>
      <c r="R87" s="150"/>
      <c r="S87" s="149">
        <f>S62+T62</f>
        <v>0</v>
      </c>
      <c r="T87" s="150"/>
      <c r="U87" s="149">
        <f>U62+V62</f>
        <v>0</v>
      </c>
      <c r="V87" s="150"/>
      <c r="W87" s="149">
        <f>W62+X62</f>
        <v>0</v>
      </c>
      <c r="X87" s="150"/>
      <c r="Y87" s="149">
        <f>Y62+Z62</f>
        <v>0</v>
      </c>
      <c r="Z87" s="150"/>
      <c r="AA87" s="149">
        <f>AA62+AB62</f>
        <v>0</v>
      </c>
      <c r="AB87" s="150"/>
      <c r="AC87" s="151">
        <f t="shared" si="29"/>
        <v>0</v>
      </c>
      <c r="AD87" s="152">
        <f t="shared" si="30"/>
        <v>0</v>
      </c>
      <c r="AE87" s="103"/>
      <c r="AF87" s="103"/>
      <c r="AG87" s="103"/>
    </row>
    <row r="88" ht="15.75" customHeight="1">
      <c r="A88" s="1"/>
      <c r="B88" s="133" t="str">
        <f t="shared" si="31"/>
        <v>#DIV/0!</v>
      </c>
      <c r="C88" s="128" t="str">
        <f t="shared" si="28"/>
        <v>#DIV/0!</v>
      </c>
      <c r="D88" s="25" t="s">
        <v>103</v>
      </c>
      <c r="E88" s="147"/>
      <c r="F88" s="130"/>
      <c r="G88" s="147"/>
      <c r="H88" s="130"/>
      <c r="I88" s="147"/>
      <c r="J88" s="130"/>
      <c r="K88" s="147"/>
      <c r="L88" s="130"/>
      <c r="M88" s="147"/>
      <c r="N88" s="130"/>
      <c r="O88" s="147"/>
      <c r="P88" s="130"/>
      <c r="Q88" s="147"/>
      <c r="R88" s="130"/>
      <c r="S88" s="147"/>
      <c r="T88" s="130"/>
      <c r="U88" s="147"/>
      <c r="V88" s="130"/>
      <c r="W88" s="147"/>
      <c r="X88" s="130"/>
      <c r="Y88" s="147"/>
      <c r="Z88" s="130"/>
      <c r="AA88" s="147"/>
      <c r="AB88" s="130"/>
      <c r="AC88" s="131">
        <f t="shared" si="29"/>
        <v>0</v>
      </c>
      <c r="AD88" s="132">
        <f t="shared" si="30"/>
        <v>0</v>
      </c>
      <c r="AE88" s="2"/>
      <c r="AF88" s="2"/>
      <c r="AG88" s="2"/>
    </row>
    <row r="89" ht="15.75" customHeight="1">
      <c r="A89" s="1"/>
      <c r="B89" s="133" t="str">
        <f t="shared" si="31"/>
        <v>#DIV/0!</v>
      </c>
      <c r="C89" s="128" t="str">
        <f t="shared" si="28"/>
        <v>#DIV/0!</v>
      </c>
      <c r="D89" s="25" t="s">
        <v>104</v>
      </c>
      <c r="E89" s="147"/>
      <c r="F89" s="130"/>
      <c r="G89" s="147"/>
      <c r="H89" s="130"/>
      <c r="I89" s="147"/>
      <c r="J89" s="130"/>
      <c r="K89" s="147"/>
      <c r="L89" s="130"/>
      <c r="M89" s="147"/>
      <c r="N89" s="130"/>
      <c r="O89" s="147"/>
      <c r="P89" s="130"/>
      <c r="Q89" s="147"/>
      <c r="R89" s="130"/>
      <c r="S89" s="147"/>
      <c r="T89" s="130"/>
      <c r="U89" s="147"/>
      <c r="V89" s="130"/>
      <c r="W89" s="147"/>
      <c r="X89" s="130"/>
      <c r="Y89" s="147"/>
      <c r="Z89" s="130"/>
      <c r="AA89" s="147"/>
      <c r="AB89" s="130"/>
      <c r="AC89" s="131">
        <f t="shared" si="29"/>
        <v>0</v>
      </c>
      <c r="AD89" s="132">
        <f t="shared" si="30"/>
        <v>0</v>
      </c>
      <c r="AE89" s="2"/>
      <c r="AF89" s="2"/>
      <c r="AG89" s="2"/>
    </row>
    <row r="90" ht="15.75" customHeight="1">
      <c r="A90" s="1"/>
      <c r="B90" s="133" t="str">
        <f t="shared" si="31"/>
        <v>#DIV/0!</v>
      </c>
      <c r="C90" s="128" t="str">
        <f t="shared" si="28"/>
        <v>#DIV/0!</v>
      </c>
      <c r="D90" s="25" t="s">
        <v>105</v>
      </c>
      <c r="E90" s="147"/>
      <c r="F90" s="130"/>
      <c r="G90" s="147"/>
      <c r="H90" s="130"/>
      <c r="I90" s="147"/>
      <c r="J90" s="130"/>
      <c r="K90" s="147"/>
      <c r="L90" s="130"/>
      <c r="M90" s="147"/>
      <c r="N90" s="130"/>
      <c r="O90" s="147"/>
      <c r="P90" s="130"/>
      <c r="Q90" s="147"/>
      <c r="R90" s="130"/>
      <c r="S90" s="147"/>
      <c r="T90" s="130"/>
      <c r="U90" s="147"/>
      <c r="V90" s="130"/>
      <c r="W90" s="147"/>
      <c r="X90" s="130"/>
      <c r="Y90" s="147"/>
      <c r="Z90" s="130"/>
      <c r="AA90" s="147"/>
      <c r="AB90" s="130"/>
      <c r="AC90" s="131">
        <f t="shared" si="29"/>
        <v>0</v>
      </c>
      <c r="AD90" s="132">
        <f t="shared" si="30"/>
        <v>0</v>
      </c>
      <c r="AE90" s="2"/>
      <c r="AF90" s="2"/>
      <c r="AG90" s="2"/>
    </row>
    <row r="91" ht="15.75" customHeight="1">
      <c r="A91" s="1"/>
      <c r="B91" s="133" t="str">
        <f t="shared" si="31"/>
        <v>#DIV/0!</v>
      </c>
      <c r="C91" s="128" t="str">
        <f t="shared" si="28"/>
        <v>#DIV/0!</v>
      </c>
      <c r="D91" s="25" t="s">
        <v>106</v>
      </c>
      <c r="E91" s="147"/>
      <c r="F91" s="130"/>
      <c r="G91" s="147"/>
      <c r="H91" s="130"/>
      <c r="I91" s="147"/>
      <c r="J91" s="130"/>
      <c r="K91" s="147"/>
      <c r="L91" s="130"/>
      <c r="M91" s="147"/>
      <c r="N91" s="130"/>
      <c r="O91" s="147"/>
      <c r="P91" s="130"/>
      <c r="Q91" s="147"/>
      <c r="R91" s="130"/>
      <c r="S91" s="147"/>
      <c r="T91" s="130"/>
      <c r="U91" s="147"/>
      <c r="V91" s="130"/>
      <c r="W91" s="147"/>
      <c r="X91" s="130"/>
      <c r="Y91" s="147"/>
      <c r="Z91" s="130"/>
      <c r="AA91" s="147"/>
      <c r="AB91" s="130"/>
      <c r="AC91" s="131">
        <f t="shared" si="29"/>
        <v>0</v>
      </c>
      <c r="AD91" s="132">
        <f t="shared" si="30"/>
        <v>0</v>
      </c>
      <c r="AE91" s="2"/>
      <c r="AF91" s="2"/>
      <c r="AG91" s="2"/>
    </row>
    <row r="92" ht="15.75" customHeight="1">
      <c r="A92" s="1"/>
      <c r="B92" s="133" t="str">
        <f t="shared" si="31"/>
        <v>#DIV/0!</v>
      </c>
      <c r="C92" s="128" t="str">
        <f t="shared" si="28"/>
        <v>#DIV/0!</v>
      </c>
      <c r="D92" s="25" t="s">
        <v>107</v>
      </c>
      <c r="E92" s="147"/>
      <c r="F92" s="130"/>
      <c r="G92" s="147"/>
      <c r="H92" s="130"/>
      <c r="I92" s="147"/>
      <c r="J92" s="130"/>
      <c r="K92" s="147"/>
      <c r="L92" s="130"/>
      <c r="M92" s="147"/>
      <c r="N92" s="130"/>
      <c r="O92" s="147"/>
      <c r="P92" s="130"/>
      <c r="Q92" s="147"/>
      <c r="R92" s="130"/>
      <c r="S92" s="147"/>
      <c r="T92" s="130"/>
      <c r="U92" s="147"/>
      <c r="V92" s="130"/>
      <c r="W92" s="147"/>
      <c r="X92" s="130"/>
      <c r="Y92" s="147"/>
      <c r="Z92" s="130"/>
      <c r="AA92" s="147"/>
      <c r="AB92" s="130"/>
      <c r="AC92" s="131">
        <f t="shared" si="29"/>
        <v>0</v>
      </c>
      <c r="AD92" s="132">
        <f t="shared" si="30"/>
        <v>0</v>
      </c>
      <c r="AE92" s="2"/>
      <c r="AF92" s="2"/>
      <c r="AG92" s="2"/>
    </row>
    <row r="93" ht="15.75" customHeight="1">
      <c r="A93" s="1"/>
      <c r="B93" s="133" t="str">
        <f t="shared" si="31"/>
        <v>#DIV/0!</v>
      </c>
      <c r="C93" s="128" t="str">
        <f t="shared" si="28"/>
        <v>#DIV/0!</v>
      </c>
      <c r="D93" s="25" t="s">
        <v>108</v>
      </c>
      <c r="E93" s="147"/>
      <c r="F93" s="130"/>
      <c r="G93" s="147"/>
      <c r="H93" s="130"/>
      <c r="I93" s="147"/>
      <c r="J93" s="130"/>
      <c r="K93" s="147"/>
      <c r="L93" s="130"/>
      <c r="M93" s="147"/>
      <c r="N93" s="130"/>
      <c r="O93" s="147"/>
      <c r="P93" s="130"/>
      <c r="Q93" s="147"/>
      <c r="R93" s="130"/>
      <c r="S93" s="147"/>
      <c r="T93" s="130"/>
      <c r="U93" s="147"/>
      <c r="V93" s="130"/>
      <c r="W93" s="147"/>
      <c r="X93" s="130"/>
      <c r="Y93" s="147"/>
      <c r="Z93" s="130"/>
      <c r="AA93" s="147"/>
      <c r="AB93" s="130"/>
      <c r="AC93" s="131">
        <f t="shared" si="29"/>
        <v>0</v>
      </c>
      <c r="AD93" s="132">
        <f t="shared" si="30"/>
        <v>0</v>
      </c>
      <c r="AE93" s="2"/>
      <c r="AF93" s="2"/>
      <c r="AG93" s="2"/>
    </row>
    <row r="94" ht="15.75" customHeight="1">
      <c r="A94" s="1"/>
      <c r="B94" s="133" t="str">
        <f t="shared" si="31"/>
        <v>#DIV/0!</v>
      </c>
      <c r="C94" s="128" t="str">
        <f t="shared" si="28"/>
        <v>#DIV/0!</v>
      </c>
      <c r="D94" s="25" t="s">
        <v>74</v>
      </c>
      <c r="E94" s="147"/>
      <c r="F94" s="130"/>
      <c r="G94" s="147"/>
      <c r="H94" s="130"/>
      <c r="I94" s="147"/>
      <c r="J94" s="130"/>
      <c r="K94" s="147"/>
      <c r="L94" s="130"/>
      <c r="M94" s="147"/>
      <c r="N94" s="130"/>
      <c r="O94" s="147"/>
      <c r="P94" s="130"/>
      <c r="Q94" s="147"/>
      <c r="R94" s="130"/>
      <c r="S94" s="147"/>
      <c r="T94" s="130"/>
      <c r="U94" s="147"/>
      <c r="V94" s="130"/>
      <c r="W94" s="147"/>
      <c r="X94" s="130"/>
      <c r="Y94" s="147"/>
      <c r="Z94" s="130"/>
      <c r="AA94" s="147"/>
      <c r="AB94" s="130"/>
      <c r="AC94" s="131">
        <f t="shared" si="29"/>
        <v>0</v>
      </c>
      <c r="AD94" s="132">
        <f t="shared" si="30"/>
        <v>0</v>
      </c>
      <c r="AE94" s="2"/>
      <c r="AF94" s="2"/>
      <c r="AG94" s="2"/>
    </row>
    <row r="95" ht="15.75" customHeight="1">
      <c r="A95" s="1"/>
      <c r="B95" s="133" t="str">
        <f t="shared" si="31"/>
        <v>#DIV/0!</v>
      </c>
      <c r="C95" s="128" t="str">
        <f t="shared" si="28"/>
        <v>#DIV/0!</v>
      </c>
      <c r="D95" s="25" t="s">
        <v>74</v>
      </c>
      <c r="E95" s="147"/>
      <c r="F95" s="130"/>
      <c r="G95" s="147"/>
      <c r="H95" s="130"/>
      <c r="I95" s="147"/>
      <c r="J95" s="130"/>
      <c r="K95" s="147"/>
      <c r="L95" s="130"/>
      <c r="M95" s="147"/>
      <c r="N95" s="130"/>
      <c r="O95" s="147"/>
      <c r="P95" s="130"/>
      <c r="Q95" s="147"/>
      <c r="R95" s="130"/>
      <c r="S95" s="147"/>
      <c r="T95" s="130"/>
      <c r="U95" s="147"/>
      <c r="V95" s="130"/>
      <c r="W95" s="147"/>
      <c r="X95" s="130"/>
      <c r="Y95" s="147"/>
      <c r="Z95" s="130"/>
      <c r="AA95" s="147"/>
      <c r="AB95" s="130"/>
      <c r="AC95" s="131">
        <f t="shared" si="29"/>
        <v>0</v>
      </c>
      <c r="AD95" s="132">
        <f t="shared" si="30"/>
        <v>0</v>
      </c>
      <c r="AE95" s="2"/>
      <c r="AF95" s="2"/>
      <c r="AG95" s="2"/>
    </row>
    <row r="96" ht="15.75" customHeight="1">
      <c r="A96" s="1"/>
      <c r="B96" s="153" t="str">
        <f t="shared" si="31"/>
        <v>#DIV/0!</v>
      </c>
      <c r="C96" s="128" t="str">
        <f t="shared" si="28"/>
        <v>#DIV/0!</v>
      </c>
      <c r="D96" s="154" t="s">
        <v>74</v>
      </c>
      <c r="E96" s="147"/>
      <c r="F96" s="136"/>
      <c r="G96" s="147"/>
      <c r="H96" s="136"/>
      <c r="I96" s="147"/>
      <c r="J96" s="136"/>
      <c r="K96" s="147"/>
      <c r="L96" s="136"/>
      <c r="M96" s="147"/>
      <c r="N96" s="136"/>
      <c r="O96" s="147"/>
      <c r="P96" s="136"/>
      <c r="Q96" s="147"/>
      <c r="R96" s="136"/>
      <c r="S96" s="147"/>
      <c r="T96" s="136"/>
      <c r="U96" s="147"/>
      <c r="V96" s="136"/>
      <c r="W96" s="147"/>
      <c r="X96" s="136"/>
      <c r="Y96" s="147"/>
      <c r="Z96" s="136"/>
      <c r="AA96" s="147"/>
      <c r="AB96" s="136"/>
      <c r="AC96" s="137">
        <f t="shared" si="29"/>
        <v>0</v>
      </c>
      <c r="AD96" s="138">
        <f t="shared" si="30"/>
        <v>0</v>
      </c>
      <c r="AE96" s="2"/>
      <c r="AF96" s="2"/>
      <c r="AG96" s="2"/>
    </row>
    <row r="97" ht="15.75" customHeight="1">
      <c r="A97" s="1"/>
      <c r="B97" s="139" t="str">
        <f>SUM(B77:B93)</f>
        <v>#DIV/0!</v>
      </c>
      <c r="C97" s="139" t="str">
        <f t="shared" si="28"/>
        <v>#DIV/0!</v>
      </c>
      <c r="D97" s="140" t="s">
        <v>109</v>
      </c>
      <c r="E97" s="141">
        <f t="shared" ref="E97:AC97" si="32">SUM(E77:E96)</f>
        <v>0</v>
      </c>
      <c r="F97" s="141">
        <f t="shared" si="32"/>
        <v>0</v>
      </c>
      <c r="G97" s="141">
        <f t="shared" si="32"/>
        <v>0</v>
      </c>
      <c r="H97" s="141">
        <f t="shared" si="32"/>
        <v>0</v>
      </c>
      <c r="I97" s="141">
        <f t="shared" si="32"/>
        <v>0</v>
      </c>
      <c r="J97" s="141">
        <f t="shared" si="32"/>
        <v>0</v>
      </c>
      <c r="K97" s="141">
        <f t="shared" si="32"/>
        <v>0</v>
      </c>
      <c r="L97" s="141">
        <f t="shared" si="32"/>
        <v>0</v>
      </c>
      <c r="M97" s="141">
        <f t="shared" si="32"/>
        <v>0</v>
      </c>
      <c r="N97" s="141">
        <f t="shared" si="32"/>
        <v>0</v>
      </c>
      <c r="O97" s="141">
        <f t="shared" si="32"/>
        <v>0</v>
      </c>
      <c r="P97" s="141">
        <f t="shared" si="32"/>
        <v>0</v>
      </c>
      <c r="Q97" s="141">
        <f t="shared" si="32"/>
        <v>0</v>
      </c>
      <c r="R97" s="141">
        <f t="shared" si="32"/>
        <v>0</v>
      </c>
      <c r="S97" s="141">
        <f t="shared" si="32"/>
        <v>0</v>
      </c>
      <c r="T97" s="141">
        <f t="shared" si="32"/>
        <v>0</v>
      </c>
      <c r="U97" s="141">
        <f t="shared" si="32"/>
        <v>0</v>
      </c>
      <c r="V97" s="141">
        <f t="shared" si="32"/>
        <v>0</v>
      </c>
      <c r="W97" s="141">
        <f t="shared" si="32"/>
        <v>0</v>
      </c>
      <c r="X97" s="141">
        <f t="shared" si="32"/>
        <v>0</v>
      </c>
      <c r="Y97" s="141">
        <f t="shared" si="32"/>
        <v>0</v>
      </c>
      <c r="Z97" s="141">
        <f t="shared" si="32"/>
        <v>0</v>
      </c>
      <c r="AA97" s="141">
        <f t="shared" si="32"/>
        <v>0</v>
      </c>
      <c r="AB97" s="141">
        <f t="shared" si="32"/>
        <v>0</v>
      </c>
      <c r="AC97" s="141">
        <f t="shared" si="32"/>
        <v>0</v>
      </c>
      <c r="AD97" s="142">
        <f>SUM(AD77:AD93)</f>
        <v>0</v>
      </c>
      <c r="AE97" s="2"/>
      <c r="AF97" s="2"/>
      <c r="AG97" s="2"/>
    </row>
    <row r="98" ht="15.75" customHeight="1">
      <c r="A98" s="1"/>
      <c r="B98" s="155" t="str">
        <f>B75+B97</f>
        <v>#DIV/0!</v>
      </c>
      <c r="C98" s="155" t="str">
        <f t="shared" si="28"/>
        <v>#DIV/0!</v>
      </c>
      <c r="D98" s="156" t="s">
        <v>110</v>
      </c>
      <c r="E98" s="157">
        <f t="shared" ref="E98:AD98" si="33">E97+E75</f>
        <v>0</v>
      </c>
      <c r="F98" s="157">
        <f t="shared" si="33"/>
        <v>0</v>
      </c>
      <c r="G98" s="157">
        <f t="shared" si="33"/>
        <v>0</v>
      </c>
      <c r="H98" s="157">
        <f t="shared" si="33"/>
        <v>0</v>
      </c>
      <c r="I98" s="157">
        <f t="shared" si="33"/>
        <v>0</v>
      </c>
      <c r="J98" s="157">
        <f t="shared" si="33"/>
        <v>0</v>
      </c>
      <c r="K98" s="157">
        <f t="shared" si="33"/>
        <v>0</v>
      </c>
      <c r="L98" s="157">
        <f t="shared" si="33"/>
        <v>0</v>
      </c>
      <c r="M98" s="157">
        <f t="shared" si="33"/>
        <v>0</v>
      </c>
      <c r="N98" s="157">
        <f t="shared" si="33"/>
        <v>0</v>
      </c>
      <c r="O98" s="157">
        <f t="shared" si="33"/>
        <v>0</v>
      </c>
      <c r="P98" s="157">
        <f t="shared" si="33"/>
        <v>0</v>
      </c>
      <c r="Q98" s="157">
        <f t="shared" si="33"/>
        <v>0</v>
      </c>
      <c r="R98" s="157">
        <f t="shared" si="33"/>
        <v>0</v>
      </c>
      <c r="S98" s="157">
        <f t="shared" si="33"/>
        <v>0</v>
      </c>
      <c r="T98" s="157">
        <f t="shared" si="33"/>
        <v>0</v>
      </c>
      <c r="U98" s="157">
        <f t="shared" si="33"/>
        <v>0</v>
      </c>
      <c r="V98" s="157">
        <f t="shared" si="33"/>
        <v>0</v>
      </c>
      <c r="W98" s="157">
        <f t="shared" si="33"/>
        <v>0</v>
      </c>
      <c r="X98" s="157">
        <f t="shared" si="33"/>
        <v>0</v>
      </c>
      <c r="Y98" s="157">
        <f t="shared" si="33"/>
        <v>0</v>
      </c>
      <c r="Z98" s="157">
        <f t="shared" si="33"/>
        <v>0</v>
      </c>
      <c r="AA98" s="157">
        <f t="shared" si="33"/>
        <v>0</v>
      </c>
      <c r="AB98" s="157">
        <f t="shared" si="33"/>
        <v>0</v>
      </c>
      <c r="AC98" s="157">
        <f t="shared" si="33"/>
        <v>0</v>
      </c>
      <c r="AD98" s="158">
        <f t="shared" si="33"/>
        <v>0</v>
      </c>
      <c r="AE98" s="2"/>
      <c r="AF98" s="2"/>
      <c r="AG98" s="2"/>
    </row>
    <row r="99" ht="15.75" customHeight="1">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ht="24.75" customHeight="1">
      <c r="A100" s="1"/>
      <c r="B100" s="2"/>
      <c r="C100" s="2"/>
      <c r="D100" s="2"/>
      <c r="E100" s="10" t="s">
        <v>111</v>
      </c>
      <c r="AC100" s="11"/>
      <c r="AD100" s="2"/>
      <c r="AE100" s="2"/>
      <c r="AF100" s="2"/>
      <c r="AG100" s="2"/>
    </row>
    <row r="101" ht="15.75" customHeight="1">
      <c r="A101" s="1"/>
      <c r="B101" s="2"/>
      <c r="C101" s="2"/>
      <c r="D101" s="159"/>
      <c r="E101" s="15" t="s">
        <v>5</v>
      </c>
      <c r="F101" s="16"/>
      <c r="G101" s="15" t="s">
        <v>6</v>
      </c>
      <c r="H101" s="16"/>
      <c r="I101" s="15" t="s">
        <v>7</v>
      </c>
      <c r="J101" s="16"/>
      <c r="K101" s="15" t="s">
        <v>8</v>
      </c>
      <c r="L101" s="16"/>
      <c r="M101" s="15" t="s">
        <v>9</v>
      </c>
      <c r="N101" s="16"/>
      <c r="O101" s="15" t="s">
        <v>10</v>
      </c>
      <c r="P101" s="16"/>
      <c r="Q101" s="15" t="s">
        <v>11</v>
      </c>
      <c r="R101" s="16"/>
      <c r="S101" s="15" t="s">
        <v>12</v>
      </c>
      <c r="T101" s="16"/>
      <c r="U101" s="15" t="s">
        <v>13</v>
      </c>
      <c r="V101" s="16"/>
      <c r="W101" s="15" t="s">
        <v>14</v>
      </c>
      <c r="X101" s="16"/>
      <c r="Y101" s="15" t="s">
        <v>15</v>
      </c>
      <c r="Z101" s="16"/>
      <c r="AA101" s="15" t="s">
        <v>16</v>
      </c>
      <c r="AB101" s="16"/>
      <c r="AC101" s="160" t="s">
        <v>79</v>
      </c>
      <c r="AD101" s="17" t="s">
        <v>80</v>
      </c>
      <c r="AE101" s="2"/>
      <c r="AF101" s="2"/>
      <c r="AG101" s="2"/>
    </row>
    <row r="102" ht="15.75" customHeight="1">
      <c r="A102" s="1"/>
      <c r="B102" s="2"/>
      <c r="C102" s="2"/>
      <c r="D102" s="161" t="s">
        <v>112</v>
      </c>
      <c r="E102" s="162" t="s">
        <v>82</v>
      </c>
      <c r="F102" s="162" t="s">
        <v>83</v>
      </c>
      <c r="G102" s="162" t="s">
        <v>82</v>
      </c>
      <c r="H102" s="162" t="s">
        <v>83</v>
      </c>
      <c r="I102" s="162" t="s">
        <v>82</v>
      </c>
      <c r="J102" s="162" t="s">
        <v>83</v>
      </c>
      <c r="K102" s="162" t="s">
        <v>82</v>
      </c>
      <c r="L102" s="162" t="s">
        <v>83</v>
      </c>
      <c r="M102" s="162" t="s">
        <v>82</v>
      </c>
      <c r="N102" s="162" t="s">
        <v>83</v>
      </c>
      <c r="O102" s="162" t="s">
        <v>82</v>
      </c>
      <c r="P102" s="162" t="s">
        <v>83</v>
      </c>
      <c r="Q102" s="162" t="s">
        <v>82</v>
      </c>
      <c r="R102" s="162" t="s">
        <v>83</v>
      </c>
      <c r="S102" s="162" t="s">
        <v>82</v>
      </c>
      <c r="T102" s="162" t="s">
        <v>83</v>
      </c>
      <c r="U102" s="162" t="s">
        <v>82</v>
      </c>
      <c r="V102" s="162" t="s">
        <v>83</v>
      </c>
      <c r="W102" s="162" t="s">
        <v>82</v>
      </c>
      <c r="X102" s="162" t="s">
        <v>83</v>
      </c>
      <c r="Y102" s="162" t="s">
        <v>82</v>
      </c>
      <c r="Z102" s="162" t="s">
        <v>83</v>
      </c>
      <c r="AA102" s="162" t="s">
        <v>82</v>
      </c>
      <c r="AB102" s="162" t="s">
        <v>83</v>
      </c>
      <c r="AC102" s="162"/>
      <c r="AD102" s="163"/>
      <c r="AE102" s="2"/>
      <c r="AF102" s="2"/>
      <c r="AG102" s="2"/>
    </row>
    <row r="103" ht="15.75" customHeight="1">
      <c r="A103" s="1"/>
      <c r="B103" s="2"/>
      <c r="C103" s="2"/>
      <c r="D103" s="81" t="s">
        <v>113</v>
      </c>
      <c r="E103" s="148"/>
      <c r="F103" s="130"/>
      <c r="G103" s="148"/>
      <c r="H103" s="130"/>
      <c r="I103" s="148"/>
      <c r="J103" s="130"/>
      <c r="K103" s="148"/>
      <c r="L103" s="130"/>
      <c r="M103" s="148"/>
      <c r="N103" s="130"/>
      <c r="O103" s="148"/>
      <c r="P103" s="130"/>
      <c r="Q103" s="148"/>
      <c r="R103" s="130"/>
      <c r="S103" s="148"/>
      <c r="T103" s="130"/>
      <c r="U103" s="148"/>
      <c r="V103" s="130"/>
      <c r="W103" s="148"/>
      <c r="X103" s="130"/>
      <c r="Y103" s="148"/>
      <c r="Z103" s="130"/>
      <c r="AA103" s="148"/>
      <c r="AB103" s="130"/>
      <c r="AC103" s="131">
        <f t="shared" ref="AC103:AC108" si="34">SUM(E103,G103,I103,K103,M103,O103,Q103,S103,U103,W103,Y103,AA103)</f>
        <v>0</v>
      </c>
      <c r="AD103" s="132">
        <f t="shared" ref="AD103:AD108" si="35">AB103+Z103+X103+V103+T103+R103+P103+N103+L103+J103+H103+F103</f>
        <v>0</v>
      </c>
      <c r="AE103" s="164"/>
      <c r="AF103" s="2"/>
      <c r="AG103" s="2"/>
    </row>
    <row r="104" ht="15.75" customHeight="1">
      <c r="A104" s="1"/>
      <c r="B104" s="2"/>
      <c r="C104" s="2"/>
      <c r="D104" s="81" t="s">
        <v>114</v>
      </c>
      <c r="E104" s="148"/>
      <c r="F104" s="130"/>
      <c r="G104" s="148"/>
      <c r="H104" s="130"/>
      <c r="I104" s="148"/>
      <c r="J104" s="130"/>
      <c r="K104" s="148"/>
      <c r="L104" s="130"/>
      <c r="M104" s="148"/>
      <c r="N104" s="130"/>
      <c r="O104" s="148"/>
      <c r="P104" s="130"/>
      <c r="Q104" s="148"/>
      <c r="R104" s="130"/>
      <c r="S104" s="148"/>
      <c r="T104" s="130"/>
      <c r="U104" s="148"/>
      <c r="V104" s="130"/>
      <c r="W104" s="148"/>
      <c r="X104" s="130"/>
      <c r="Y104" s="148"/>
      <c r="Z104" s="130"/>
      <c r="AA104" s="148"/>
      <c r="AB104" s="130"/>
      <c r="AC104" s="131">
        <f t="shared" si="34"/>
        <v>0</v>
      </c>
      <c r="AD104" s="132">
        <f t="shared" si="35"/>
        <v>0</v>
      </c>
      <c r="AE104" s="164"/>
      <c r="AF104" s="2"/>
      <c r="AG104" s="2"/>
    </row>
    <row r="105" ht="15.75" customHeight="1">
      <c r="A105" s="1"/>
      <c r="B105" s="2"/>
      <c r="C105" s="2"/>
      <c r="D105" s="81" t="s">
        <v>115</v>
      </c>
      <c r="E105" s="148"/>
      <c r="F105" s="130"/>
      <c r="G105" s="148"/>
      <c r="H105" s="130"/>
      <c r="I105" s="148"/>
      <c r="J105" s="130"/>
      <c r="K105" s="148"/>
      <c r="L105" s="130"/>
      <c r="M105" s="148"/>
      <c r="N105" s="130"/>
      <c r="O105" s="148"/>
      <c r="P105" s="130"/>
      <c r="Q105" s="148"/>
      <c r="R105" s="130"/>
      <c r="S105" s="148"/>
      <c r="T105" s="130"/>
      <c r="U105" s="148"/>
      <c r="V105" s="130"/>
      <c r="W105" s="148"/>
      <c r="X105" s="130"/>
      <c r="Y105" s="148"/>
      <c r="Z105" s="130"/>
      <c r="AA105" s="148"/>
      <c r="AB105" s="130"/>
      <c r="AC105" s="131">
        <f t="shared" si="34"/>
        <v>0</v>
      </c>
      <c r="AD105" s="132">
        <f t="shared" si="35"/>
        <v>0</v>
      </c>
      <c r="AE105" s="164"/>
      <c r="AF105" s="2"/>
      <c r="AG105" s="2"/>
    </row>
    <row r="106" ht="15.75" customHeight="1">
      <c r="A106" s="1"/>
      <c r="B106" s="2"/>
      <c r="C106" s="2"/>
      <c r="D106" s="81" t="s">
        <v>116</v>
      </c>
      <c r="E106" s="148"/>
      <c r="F106" s="130"/>
      <c r="G106" s="148"/>
      <c r="H106" s="130"/>
      <c r="I106" s="148"/>
      <c r="J106" s="130"/>
      <c r="K106" s="148"/>
      <c r="L106" s="130"/>
      <c r="M106" s="148"/>
      <c r="N106" s="130"/>
      <c r="O106" s="148"/>
      <c r="P106" s="130"/>
      <c r="Q106" s="148"/>
      <c r="R106" s="130"/>
      <c r="S106" s="148"/>
      <c r="T106" s="130"/>
      <c r="U106" s="148"/>
      <c r="V106" s="130"/>
      <c r="W106" s="148"/>
      <c r="X106" s="130"/>
      <c r="Y106" s="148"/>
      <c r="Z106" s="130"/>
      <c r="AA106" s="148"/>
      <c r="AB106" s="130"/>
      <c r="AC106" s="131">
        <f t="shared" si="34"/>
        <v>0</v>
      </c>
      <c r="AD106" s="132">
        <f t="shared" si="35"/>
        <v>0</v>
      </c>
      <c r="AE106" s="164"/>
      <c r="AF106" s="2"/>
      <c r="AG106" s="2"/>
    </row>
    <row r="107" ht="15.75" customHeight="1">
      <c r="A107" s="1"/>
      <c r="B107" s="2"/>
      <c r="C107" s="2"/>
      <c r="D107" s="81" t="s">
        <v>117</v>
      </c>
      <c r="E107" s="148"/>
      <c r="F107" s="130"/>
      <c r="G107" s="148"/>
      <c r="H107" s="130"/>
      <c r="I107" s="148"/>
      <c r="J107" s="130"/>
      <c r="K107" s="148"/>
      <c r="L107" s="130"/>
      <c r="M107" s="148"/>
      <c r="N107" s="130"/>
      <c r="O107" s="148"/>
      <c r="P107" s="130"/>
      <c r="Q107" s="148"/>
      <c r="R107" s="130"/>
      <c r="S107" s="148"/>
      <c r="T107" s="130"/>
      <c r="U107" s="148"/>
      <c r="V107" s="130"/>
      <c r="W107" s="148"/>
      <c r="X107" s="130"/>
      <c r="Y107" s="148"/>
      <c r="Z107" s="130"/>
      <c r="AA107" s="148"/>
      <c r="AB107" s="130"/>
      <c r="AC107" s="131">
        <f t="shared" si="34"/>
        <v>0</v>
      </c>
      <c r="AD107" s="132">
        <f t="shared" si="35"/>
        <v>0</v>
      </c>
      <c r="AE107" s="164"/>
      <c r="AF107" s="2"/>
      <c r="AG107" s="2"/>
    </row>
    <row r="108" ht="15.75" customHeight="1">
      <c r="A108" s="1"/>
      <c r="B108" s="2"/>
      <c r="C108" s="2"/>
      <c r="D108" s="81" t="s">
        <v>118</v>
      </c>
      <c r="E108" s="148"/>
      <c r="F108" s="130"/>
      <c r="G108" s="148"/>
      <c r="H108" s="130"/>
      <c r="I108" s="148"/>
      <c r="J108" s="130"/>
      <c r="K108" s="148"/>
      <c r="L108" s="130"/>
      <c r="M108" s="148"/>
      <c r="N108" s="130"/>
      <c r="O108" s="148"/>
      <c r="P108" s="130"/>
      <c r="Q108" s="148"/>
      <c r="R108" s="130"/>
      <c r="S108" s="148"/>
      <c r="T108" s="130"/>
      <c r="U108" s="148"/>
      <c r="V108" s="130"/>
      <c r="W108" s="148"/>
      <c r="X108" s="130"/>
      <c r="Y108" s="148"/>
      <c r="Z108" s="130"/>
      <c r="AA108" s="148"/>
      <c r="AB108" s="130"/>
      <c r="AC108" s="131">
        <f t="shared" si="34"/>
        <v>0</v>
      </c>
      <c r="AD108" s="132">
        <f t="shared" si="35"/>
        <v>0</v>
      </c>
      <c r="AE108" s="164"/>
      <c r="AF108" s="2"/>
      <c r="AG108" s="2"/>
    </row>
    <row r="109" ht="15.75" customHeight="1">
      <c r="A109" s="1"/>
      <c r="B109" s="2"/>
      <c r="C109" s="2"/>
      <c r="D109" s="84" t="s">
        <v>119</v>
      </c>
      <c r="E109" s="165">
        <f t="shared" ref="E109:AD109" si="36">SUM(E103:E108)</f>
        <v>0</v>
      </c>
      <c r="F109" s="165">
        <f t="shared" si="36"/>
        <v>0</v>
      </c>
      <c r="G109" s="165">
        <f t="shared" si="36"/>
        <v>0</v>
      </c>
      <c r="H109" s="165">
        <f t="shared" si="36"/>
        <v>0</v>
      </c>
      <c r="I109" s="165">
        <f t="shared" si="36"/>
        <v>0</v>
      </c>
      <c r="J109" s="165">
        <f t="shared" si="36"/>
        <v>0</v>
      </c>
      <c r="K109" s="165">
        <f t="shared" si="36"/>
        <v>0</v>
      </c>
      <c r="L109" s="165">
        <f t="shared" si="36"/>
        <v>0</v>
      </c>
      <c r="M109" s="165">
        <f t="shared" si="36"/>
        <v>0</v>
      </c>
      <c r="N109" s="165">
        <f t="shared" si="36"/>
        <v>0</v>
      </c>
      <c r="O109" s="165">
        <f t="shared" si="36"/>
        <v>0</v>
      </c>
      <c r="P109" s="165">
        <f t="shared" si="36"/>
        <v>0</v>
      </c>
      <c r="Q109" s="165">
        <f t="shared" si="36"/>
        <v>0</v>
      </c>
      <c r="R109" s="165">
        <f t="shared" si="36"/>
        <v>0</v>
      </c>
      <c r="S109" s="165">
        <f t="shared" si="36"/>
        <v>0</v>
      </c>
      <c r="T109" s="165">
        <f t="shared" si="36"/>
        <v>0</v>
      </c>
      <c r="U109" s="165">
        <f t="shared" si="36"/>
        <v>0</v>
      </c>
      <c r="V109" s="165">
        <f t="shared" si="36"/>
        <v>0</v>
      </c>
      <c r="W109" s="165">
        <f t="shared" si="36"/>
        <v>0</v>
      </c>
      <c r="X109" s="165">
        <f t="shared" si="36"/>
        <v>0</v>
      </c>
      <c r="Y109" s="165">
        <f t="shared" si="36"/>
        <v>0</v>
      </c>
      <c r="Z109" s="165">
        <f t="shared" si="36"/>
        <v>0</v>
      </c>
      <c r="AA109" s="165">
        <f t="shared" si="36"/>
        <v>0</v>
      </c>
      <c r="AB109" s="165">
        <f t="shared" si="36"/>
        <v>0</v>
      </c>
      <c r="AC109" s="165">
        <f t="shared" si="36"/>
        <v>0</v>
      </c>
      <c r="AD109" s="86">
        <f t="shared" si="36"/>
        <v>0</v>
      </c>
      <c r="AE109" s="2"/>
      <c r="AF109" s="2"/>
      <c r="AG109" s="2"/>
    </row>
    <row r="110" ht="15.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ht="15.75" customHeight="1">
      <c r="A111" s="1"/>
      <c r="B111" s="2"/>
      <c r="C111" s="2"/>
      <c r="D111" s="166" t="s">
        <v>120</v>
      </c>
      <c r="E111" s="167" t="s">
        <v>121</v>
      </c>
      <c r="F111" s="167" t="s">
        <v>122</v>
      </c>
      <c r="G111" s="167" t="s">
        <v>123</v>
      </c>
      <c r="H111" s="167" t="s">
        <v>124</v>
      </c>
      <c r="I111" s="167" t="s">
        <v>50</v>
      </c>
      <c r="J111" s="168" t="s">
        <v>125</v>
      </c>
      <c r="K111" s="168" t="s">
        <v>126</v>
      </c>
      <c r="L111" s="11"/>
      <c r="M111" s="11"/>
      <c r="N111" s="11"/>
      <c r="O111" s="11"/>
      <c r="P111" s="11"/>
      <c r="Q111" s="11"/>
      <c r="R111" s="11"/>
      <c r="S111" s="11"/>
      <c r="T111" s="11"/>
      <c r="U111" s="11"/>
      <c r="V111" s="11"/>
      <c r="W111" s="11"/>
      <c r="X111" s="11"/>
      <c r="Y111" s="11"/>
      <c r="Z111" s="11"/>
      <c r="AA111" s="11"/>
      <c r="AB111" s="11"/>
      <c r="AC111" s="11"/>
      <c r="AD111" s="2"/>
      <c r="AE111" s="2"/>
      <c r="AF111" s="2"/>
      <c r="AG111" s="2"/>
    </row>
    <row r="112" ht="15.75" customHeight="1">
      <c r="A112" s="1"/>
      <c r="B112" s="2"/>
      <c r="C112" s="2"/>
      <c r="D112" s="2"/>
      <c r="E112" s="169">
        <v>12.0</v>
      </c>
      <c r="F112" s="170">
        <v>40.0</v>
      </c>
      <c r="G112" s="170">
        <v>52.0</v>
      </c>
      <c r="H112" s="170">
        <v>12.0</v>
      </c>
      <c r="I112" s="171">
        <f t="shared" ref="I112:I129" si="37">(E112*F112*G112)/H112</f>
        <v>2080</v>
      </c>
      <c r="J112" s="171">
        <f t="shared" ref="J112:J128" si="38">I112*1.15</f>
        <v>2392</v>
      </c>
      <c r="K112" s="172">
        <f t="shared" ref="K112:K129" si="39">J112*H112</f>
        <v>28704</v>
      </c>
      <c r="L112" s="2"/>
      <c r="M112" s="2"/>
      <c r="N112" s="2"/>
      <c r="O112" s="2"/>
      <c r="P112" s="2"/>
      <c r="Q112" s="2"/>
      <c r="R112" s="2"/>
      <c r="S112" s="2"/>
      <c r="T112" s="2"/>
      <c r="U112" s="2"/>
      <c r="V112" s="2"/>
      <c r="W112" s="2"/>
      <c r="X112" s="2"/>
      <c r="Y112" s="2"/>
      <c r="Z112" s="2"/>
      <c r="AA112" s="2"/>
      <c r="AB112" s="2"/>
      <c r="AC112" s="2"/>
      <c r="AD112" s="2"/>
      <c r="AE112" s="2"/>
      <c r="AF112" s="2"/>
      <c r="AG112" s="2"/>
    </row>
    <row r="113" ht="15.75" customHeight="1">
      <c r="A113" s="1"/>
      <c r="B113" s="2"/>
      <c r="C113" s="2"/>
      <c r="D113" s="2"/>
      <c r="E113" s="169">
        <v>13.0</v>
      </c>
      <c r="F113" s="170">
        <v>40.0</v>
      </c>
      <c r="G113" s="170">
        <v>52.0</v>
      </c>
      <c r="H113" s="170">
        <v>12.0</v>
      </c>
      <c r="I113" s="171">
        <f t="shared" si="37"/>
        <v>2253.333333</v>
      </c>
      <c r="J113" s="171">
        <f t="shared" si="38"/>
        <v>2591.333333</v>
      </c>
      <c r="K113" s="172">
        <f t="shared" si="39"/>
        <v>31096</v>
      </c>
      <c r="L113" s="2"/>
      <c r="M113" s="2"/>
      <c r="N113" s="2"/>
      <c r="O113" s="2"/>
      <c r="P113" s="2"/>
      <c r="Q113" s="2"/>
      <c r="R113" s="2"/>
      <c r="S113" s="2"/>
      <c r="T113" s="2"/>
      <c r="U113" s="2"/>
      <c r="V113" s="2"/>
      <c r="W113" s="2"/>
      <c r="X113" s="2"/>
      <c r="Y113" s="2"/>
      <c r="Z113" s="2"/>
      <c r="AA113" s="2"/>
      <c r="AB113" s="2"/>
      <c r="AC113" s="2"/>
      <c r="AD113" s="2"/>
      <c r="AE113" s="2"/>
      <c r="AF113" s="2"/>
      <c r="AG113" s="2"/>
    </row>
    <row r="114" ht="15.75" customHeight="1">
      <c r="A114" s="1"/>
      <c r="B114" s="2"/>
      <c r="C114" s="2"/>
      <c r="D114" s="2"/>
      <c r="E114" s="169">
        <v>14.0</v>
      </c>
      <c r="F114" s="170">
        <v>40.0</v>
      </c>
      <c r="G114" s="170">
        <v>52.0</v>
      </c>
      <c r="H114" s="170">
        <v>12.0</v>
      </c>
      <c r="I114" s="171">
        <f t="shared" si="37"/>
        <v>2426.666667</v>
      </c>
      <c r="J114" s="171">
        <f t="shared" si="38"/>
        <v>2790.666667</v>
      </c>
      <c r="K114" s="172">
        <f t="shared" si="39"/>
        <v>33488</v>
      </c>
      <c r="L114" s="2"/>
      <c r="M114" s="2"/>
      <c r="N114" s="2"/>
      <c r="O114" s="2"/>
      <c r="P114" s="2"/>
      <c r="Q114" s="2"/>
      <c r="R114" s="2"/>
      <c r="S114" s="2"/>
      <c r="T114" s="2"/>
      <c r="U114" s="2"/>
      <c r="V114" s="2"/>
      <c r="W114" s="2"/>
      <c r="X114" s="2"/>
      <c r="Y114" s="2"/>
      <c r="Z114" s="2"/>
      <c r="AA114" s="2"/>
      <c r="AB114" s="2"/>
      <c r="AC114" s="2"/>
      <c r="AD114" s="2"/>
      <c r="AE114" s="2"/>
      <c r="AF114" s="2"/>
      <c r="AG114" s="2"/>
    </row>
    <row r="115" ht="15.75" customHeight="1">
      <c r="A115" s="1"/>
      <c r="B115" s="2"/>
      <c r="C115" s="2"/>
      <c r="D115" s="2"/>
      <c r="E115" s="169">
        <v>15.0</v>
      </c>
      <c r="F115" s="170">
        <v>40.0</v>
      </c>
      <c r="G115" s="170">
        <v>52.0</v>
      </c>
      <c r="H115" s="170">
        <v>12.0</v>
      </c>
      <c r="I115" s="171">
        <f t="shared" si="37"/>
        <v>2600</v>
      </c>
      <c r="J115" s="171">
        <f t="shared" si="38"/>
        <v>2990</v>
      </c>
      <c r="K115" s="172">
        <f t="shared" si="39"/>
        <v>35880</v>
      </c>
      <c r="L115" s="2"/>
      <c r="M115" s="2"/>
      <c r="N115" s="2"/>
      <c r="O115" s="2"/>
      <c r="P115" s="2"/>
      <c r="Q115" s="2"/>
      <c r="R115" s="2"/>
      <c r="S115" s="2"/>
      <c r="T115" s="2"/>
      <c r="U115" s="2"/>
      <c r="V115" s="2"/>
      <c r="W115" s="2"/>
      <c r="X115" s="2"/>
      <c r="Y115" s="2"/>
      <c r="Z115" s="2"/>
      <c r="AA115" s="2"/>
      <c r="AB115" s="2"/>
      <c r="AC115" s="2"/>
      <c r="AD115" s="2"/>
      <c r="AE115" s="2"/>
      <c r="AF115" s="2"/>
      <c r="AG115" s="2"/>
    </row>
    <row r="116" ht="15.75" customHeight="1">
      <c r="A116" s="1"/>
      <c r="B116" s="2"/>
      <c r="C116" s="2"/>
      <c r="D116" s="2"/>
      <c r="E116" s="169">
        <v>16.0</v>
      </c>
      <c r="F116" s="170">
        <v>40.0</v>
      </c>
      <c r="G116" s="170">
        <v>52.0</v>
      </c>
      <c r="H116" s="170">
        <v>12.0</v>
      </c>
      <c r="I116" s="171">
        <f t="shared" si="37"/>
        <v>2773.333333</v>
      </c>
      <c r="J116" s="171">
        <f t="shared" si="38"/>
        <v>3189.333333</v>
      </c>
      <c r="K116" s="172">
        <f t="shared" si="39"/>
        <v>38272</v>
      </c>
      <c r="L116" s="2"/>
      <c r="M116" s="2"/>
      <c r="N116" s="2"/>
      <c r="O116" s="2"/>
      <c r="P116" s="2"/>
      <c r="Q116" s="2"/>
      <c r="R116" s="2"/>
      <c r="S116" s="2"/>
      <c r="T116" s="2"/>
      <c r="U116" s="2"/>
      <c r="V116" s="2"/>
      <c r="W116" s="2"/>
      <c r="X116" s="2"/>
      <c r="Y116" s="2"/>
      <c r="Z116" s="2"/>
      <c r="AA116" s="2"/>
      <c r="AB116" s="2"/>
      <c r="AC116" s="2"/>
      <c r="AD116" s="2"/>
      <c r="AE116" s="2"/>
      <c r="AF116" s="2"/>
      <c r="AG116" s="2"/>
    </row>
    <row r="117" ht="15.75" customHeight="1">
      <c r="A117" s="1"/>
      <c r="B117" s="2"/>
      <c r="C117" s="2"/>
      <c r="D117" s="2"/>
      <c r="E117" s="169">
        <v>17.0</v>
      </c>
      <c r="F117" s="170">
        <v>40.0</v>
      </c>
      <c r="G117" s="170">
        <v>52.0</v>
      </c>
      <c r="H117" s="170">
        <v>12.0</v>
      </c>
      <c r="I117" s="171">
        <f t="shared" si="37"/>
        <v>2946.666667</v>
      </c>
      <c r="J117" s="171">
        <f t="shared" si="38"/>
        <v>3388.666667</v>
      </c>
      <c r="K117" s="172">
        <f t="shared" si="39"/>
        <v>40664</v>
      </c>
      <c r="L117" s="2"/>
      <c r="M117" s="2"/>
      <c r="N117" s="2"/>
      <c r="O117" s="2"/>
      <c r="P117" s="2"/>
      <c r="Q117" s="2"/>
      <c r="R117" s="2"/>
      <c r="S117" s="2"/>
      <c r="T117" s="2"/>
      <c r="U117" s="2"/>
      <c r="V117" s="2"/>
      <c r="W117" s="2"/>
      <c r="X117" s="2"/>
      <c r="Y117" s="2"/>
      <c r="Z117" s="2"/>
      <c r="AA117" s="2"/>
      <c r="AB117" s="2"/>
      <c r="AC117" s="2"/>
      <c r="AD117" s="2"/>
      <c r="AE117" s="2"/>
      <c r="AF117" s="2"/>
      <c r="AG117" s="2"/>
    </row>
    <row r="118" ht="15.75" customHeight="1">
      <c r="A118" s="1"/>
      <c r="B118" s="2"/>
      <c r="C118" s="2"/>
      <c r="D118" s="2"/>
      <c r="E118" s="169">
        <v>18.0</v>
      </c>
      <c r="F118" s="170">
        <v>40.0</v>
      </c>
      <c r="G118" s="170">
        <v>52.0</v>
      </c>
      <c r="H118" s="170">
        <v>12.0</v>
      </c>
      <c r="I118" s="171">
        <f t="shared" si="37"/>
        <v>3120</v>
      </c>
      <c r="J118" s="171">
        <f t="shared" si="38"/>
        <v>3588</v>
      </c>
      <c r="K118" s="172">
        <f t="shared" si="39"/>
        <v>43056</v>
      </c>
      <c r="L118" s="2"/>
      <c r="M118" s="2"/>
      <c r="N118" s="2"/>
      <c r="O118" s="2"/>
      <c r="P118" s="2"/>
      <c r="Q118" s="2"/>
      <c r="R118" s="2"/>
      <c r="S118" s="2"/>
      <c r="T118" s="2"/>
      <c r="U118" s="2"/>
      <c r="V118" s="2"/>
      <c r="W118" s="2"/>
      <c r="X118" s="2"/>
      <c r="Y118" s="2"/>
      <c r="Z118" s="2"/>
      <c r="AA118" s="2"/>
      <c r="AB118" s="2"/>
      <c r="AC118" s="2"/>
      <c r="AD118" s="2"/>
      <c r="AE118" s="2"/>
      <c r="AF118" s="2"/>
      <c r="AG118" s="2"/>
    </row>
    <row r="119" ht="15.75" customHeight="1">
      <c r="A119" s="1"/>
      <c r="B119" s="2"/>
      <c r="C119" s="2"/>
      <c r="D119" s="2"/>
      <c r="E119" s="169">
        <v>19.0</v>
      </c>
      <c r="F119" s="170">
        <v>40.0</v>
      </c>
      <c r="G119" s="170">
        <v>52.0</v>
      </c>
      <c r="H119" s="170">
        <v>12.0</v>
      </c>
      <c r="I119" s="171">
        <f t="shared" si="37"/>
        <v>3293.333333</v>
      </c>
      <c r="J119" s="171">
        <f t="shared" si="38"/>
        <v>3787.333333</v>
      </c>
      <c r="K119" s="172">
        <f t="shared" si="39"/>
        <v>45448</v>
      </c>
      <c r="L119" s="2"/>
      <c r="M119" s="2"/>
      <c r="N119" s="2"/>
      <c r="O119" s="2"/>
      <c r="P119" s="2"/>
      <c r="Q119" s="2"/>
      <c r="R119" s="2"/>
      <c r="S119" s="2"/>
      <c r="T119" s="2"/>
      <c r="U119" s="2"/>
      <c r="V119" s="2"/>
      <c r="W119" s="2"/>
      <c r="X119" s="2"/>
      <c r="Y119" s="2"/>
      <c r="Z119" s="2"/>
      <c r="AA119" s="2"/>
      <c r="AB119" s="2"/>
      <c r="AC119" s="2"/>
      <c r="AD119" s="2"/>
      <c r="AE119" s="2"/>
      <c r="AF119" s="2"/>
      <c r="AG119" s="2"/>
    </row>
    <row r="120" ht="15.75" customHeight="1">
      <c r="A120" s="1"/>
      <c r="B120" s="2"/>
      <c r="C120" s="2"/>
      <c r="D120" s="2"/>
      <c r="E120" s="169">
        <v>20.0</v>
      </c>
      <c r="F120" s="170">
        <v>40.0</v>
      </c>
      <c r="G120" s="170">
        <v>52.0</v>
      </c>
      <c r="H120" s="170">
        <v>12.0</v>
      </c>
      <c r="I120" s="171">
        <f t="shared" si="37"/>
        <v>3466.666667</v>
      </c>
      <c r="J120" s="171">
        <f t="shared" si="38"/>
        <v>3986.666667</v>
      </c>
      <c r="K120" s="172">
        <f t="shared" si="39"/>
        <v>47840</v>
      </c>
      <c r="L120" s="2"/>
      <c r="M120" s="2"/>
      <c r="N120" s="2"/>
      <c r="O120" s="2"/>
      <c r="P120" s="2"/>
      <c r="Q120" s="2"/>
      <c r="R120" s="2"/>
      <c r="S120" s="2"/>
      <c r="T120" s="2"/>
      <c r="U120" s="2"/>
      <c r="V120" s="2"/>
      <c r="W120" s="2"/>
      <c r="X120" s="2"/>
      <c r="Y120" s="2"/>
      <c r="Z120" s="2"/>
      <c r="AA120" s="2"/>
      <c r="AB120" s="2"/>
      <c r="AC120" s="2"/>
      <c r="AD120" s="2"/>
      <c r="AE120" s="2"/>
      <c r="AF120" s="2"/>
      <c r="AG120" s="2"/>
    </row>
    <row r="121" ht="15.75" customHeight="1">
      <c r="A121" s="1"/>
      <c r="B121" s="2"/>
      <c r="C121" s="2"/>
      <c r="D121" s="2"/>
      <c r="E121" s="169">
        <v>21.0</v>
      </c>
      <c r="F121" s="170">
        <v>40.0</v>
      </c>
      <c r="G121" s="170">
        <v>52.0</v>
      </c>
      <c r="H121" s="170">
        <v>12.0</v>
      </c>
      <c r="I121" s="171">
        <f t="shared" si="37"/>
        <v>3640</v>
      </c>
      <c r="J121" s="171">
        <f t="shared" si="38"/>
        <v>4186</v>
      </c>
      <c r="K121" s="172">
        <f t="shared" si="39"/>
        <v>50232</v>
      </c>
      <c r="L121" s="2"/>
      <c r="M121" s="2"/>
      <c r="N121" s="2"/>
      <c r="O121" s="2"/>
      <c r="P121" s="2"/>
      <c r="Q121" s="2"/>
      <c r="R121" s="2"/>
      <c r="S121" s="2"/>
      <c r="T121" s="2"/>
      <c r="U121" s="2"/>
      <c r="V121" s="2"/>
      <c r="W121" s="2"/>
      <c r="X121" s="2"/>
      <c r="Y121" s="2"/>
      <c r="Z121" s="2"/>
      <c r="AA121" s="2"/>
      <c r="AB121" s="2"/>
      <c r="AC121" s="2"/>
      <c r="AD121" s="2"/>
      <c r="AE121" s="2"/>
      <c r="AF121" s="2"/>
      <c r="AG121" s="2"/>
    </row>
    <row r="122" ht="15.75" customHeight="1">
      <c r="A122" s="1"/>
      <c r="B122" s="2"/>
      <c r="C122" s="2"/>
      <c r="D122" s="2"/>
      <c r="E122" s="169">
        <v>22.0</v>
      </c>
      <c r="F122" s="170">
        <v>40.0</v>
      </c>
      <c r="G122" s="170">
        <v>52.0</v>
      </c>
      <c r="H122" s="170">
        <v>12.0</v>
      </c>
      <c r="I122" s="171">
        <f t="shared" si="37"/>
        <v>3813.333333</v>
      </c>
      <c r="J122" s="171">
        <f t="shared" si="38"/>
        <v>4385.333333</v>
      </c>
      <c r="K122" s="172">
        <f t="shared" si="39"/>
        <v>52624</v>
      </c>
      <c r="L122" s="2"/>
      <c r="M122" s="2"/>
      <c r="N122" s="2"/>
      <c r="O122" s="2"/>
      <c r="P122" s="2"/>
      <c r="Q122" s="2"/>
      <c r="R122" s="2"/>
      <c r="S122" s="2"/>
      <c r="T122" s="2"/>
      <c r="U122" s="2"/>
      <c r="V122" s="2"/>
      <c r="W122" s="2"/>
      <c r="X122" s="2"/>
      <c r="Y122" s="2"/>
      <c r="Z122" s="2"/>
      <c r="AA122" s="2"/>
      <c r="AB122" s="2"/>
      <c r="AC122" s="2"/>
      <c r="AD122" s="2"/>
      <c r="AE122" s="2"/>
      <c r="AF122" s="2"/>
      <c r="AG122" s="2"/>
    </row>
    <row r="123" ht="15.75" customHeight="1">
      <c r="A123" s="1"/>
      <c r="B123" s="2"/>
      <c r="C123" s="2"/>
      <c r="D123" s="2"/>
      <c r="E123" s="169">
        <v>23.0</v>
      </c>
      <c r="F123" s="170">
        <v>40.0</v>
      </c>
      <c r="G123" s="170">
        <v>52.0</v>
      </c>
      <c r="H123" s="170">
        <v>12.0</v>
      </c>
      <c r="I123" s="171">
        <f t="shared" si="37"/>
        <v>3986.666667</v>
      </c>
      <c r="J123" s="171">
        <f t="shared" si="38"/>
        <v>4584.666667</v>
      </c>
      <c r="K123" s="172">
        <f t="shared" si="39"/>
        <v>55016</v>
      </c>
      <c r="L123" s="2"/>
      <c r="M123" s="2"/>
      <c r="N123" s="2"/>
      <c r="O123" s="2"/>
      <c r="P123" s="2"/>
      <c r="Q123" s="2"/>
      <c r="R123" s="2"/>
      <c r="S123" s="2"/>
      <c r="T123" s="2"/>
      <c r="U123" s="2"/>
      <c r="V123" s="2"/>
      <c r="W123" s="2"/>
      <c r="X123" s="2"/>
      <c r="Y123" s="2"/>
      <c r="Z123" s="2"/>
      <c r="AA123" s="2"/>
      <c r="AB123" s="2"/>
      <c r="AC123" s="2"/>
      <c r="AD123" s="2"/>
      <c r="AE123" s="2"/>
      <c r="AF123" s="2"/>
      <c r="AG123" s="2"/>
    </row>
    <row r="124" ht="15.75" customHeight="1">
      <c r="A124" s="1"/>
      <c r="B124" s="2"/>
      <c r="C124" s="2"/>
      <c r="D124" s="2"/>
      <c r="E124" s="169">
        <v>24.0</v>
      </c>
      <c r="F124" s="170">
        <v>40.0</v>
      </c>
      <c r="G124" s="170">
        <v>52.0</v>
      </c>
      <c r="H124" s="170">
        <v>12.0</v>
      </c>
      <c r="I124" s="171">
        <f t="shared" si="37"/>
        <v>4160</v>
      </c>
      <c r="J124" s="171">
        <f t="shared" si="38"/>
        <v>4784</v>
      </c>
      <c r="K124" s="172">
        <f t="shared" si="39"/>
        <v>57408</v>
      </c>
      <c r="L124" s="2"/>
      <c r="M124" s="2"/>
      <c r="N124" s="2"/>
      <c r="O124" s="2"/>
      <c r="P124" s="2"/>
      <c r="Q124" s="2"/>
      <c r="R124" s="2"/>
      <c r="S124" s="2"/>
      <c r="T124" s="2"/>
      <c r="U124" s="2"/>
      <c r="V124" s="2"/>
      <c r="W124" s="2"/>
      <c r="X124" s="2"/>
      <c r="Y124" s="2"/>
      <c r="Z124" s="2"/>
      <c r="AA124" s="2"/>
      <c r="AB124" s="2"/>
      <c r="AC124" s="2"/>
      <c r="AD124" s="2"/>
      <c r="AE124" s="2"/>
      <c r="AF124" s="2"/>
      <c r="AG124" s="2"/>
    </row>
    <row r="125" ht="15.75" customHeight="1">
      <c r="A125" s="1"/>
      <c r="B125" s="2"/>
      <c r="C125" s="2"/>
      <c r="D125" s="2"/>
      <c r="E125" s="169">
        <v>25.0</v>
      </c>
      <c r="F125" s="170">
        <v>40.0</v>
      </c>
      <c r="G125" s="170">
        <v>52.0</v>
      </c>
      <c r="H125" s="170">
        <v>12.0</v>
      </c>
      <c r="I125" s="171">
        <f t="shared" si="37"/>
        <v>4333.333333</v>
      </c>
      <c r="J125" s="171">
        <f t="shared" si="38"/>
        <v>4983.333333</v>
      </c>
      <c r="K125" s="172">
        <f t="shared" si="39"/>
        <v>59800</v>
      </c>
      <c r="L125" s="2"/>
      <c r="M125" s="2"/>
      <c r="N125" s="2"/>
      <c r="O125" s="2"/>
      <c r="P125" s="2"/>
      <c r="Q125" s="2"/>
      <c r="R125" s="2"/>
      <c r="S125" s="2"/>
      <c r="T125" s="2"/>
      <c r="U125" s="2"/>
      <c r="V125" s="2"/>
      <c r="W125" s="2"/>
      <c r="X125" s="2"/>
      <c r="Y125" s="2"/>
      <c r="Z125" s="2"/>
      <c r="AA125" s="2"/>
      <c r="AB125" s="2"/>
      <c r="AC125" s="2"/>
      <c r="AD125" s="2"/>
      <c r="AE125" s="2"/>
      <c r="AF125" s="2"/>
      <c r="AG125" s="2"/>
    </row>
    <row r="126" ht="15.75" customHeight="1">
      <c r="A126" s="1"/>
      <c r="B126" s="2"/>
      <c r="C126" s="2"/>
      <c r="D126" s="2"/>
      <c r="E126" s="169">
        <v>26.0</v>
      </c>
      <c r="F126" s="170">
        <v>40.0</v>
      </c>
      <c r="G126" s="170">
        <v>52.0</v>
      </c>
      <c r="H126" s="170">
        <v>12.0</v>
      </c>
      <c r="I126" s="171">
        <f t="shared" si="37"/>
        <v>4506.666667</v>
      </c>
      <c r="J126" s="171">
        <f t="shared" si="38"/>
        <v>5182.666667</v>
      </c>
      <c r="K126" s="172">
        <f t="shared" si="39"/>
        <v>62192</v>
      </c>
      <c r="L126" s="2"/>
      <c r="M126" s="2"/>
      <c r="N126" s="2"/>
      <c r="O126" s="2"/>
      <c r="P126" s="2"/>
      <c r="Q126" s="2"/>
      <c r="R126" s="2"/>
      <c r="S126" s="2"/>
      <c r="T126" s="2"/>
      <c r="U126" s="2"/>
      <c r="V126" s="2"/>
      <c r="W126" s="2"/>
      <c r="X126" s="2"/>
      <c r="Y126" s="2"/>
      <c r="Z126" s="2"/>
      <c r="AA126" s="2"/>
      <c r="AB126" s="2"/>
      <c r="AC126" s="2"/>
      <c r="AD126" s="2"/>
      <c r="AE126" s="2"/>
      <c r="AF126" s="2"/>
      <c r="AG126" s="2"/>
    </row>
    <row r="127" ht="15.75" customHeight="1">
      <c r="A127" s="1"/>
      <c r="B127" s="2"/>
      <c r="C127" s="2"/>
      <c r="D127" s="2"/>
      <c r="E127" s="169">
        <v>27.0</v>
      </c>
      <c r="F127" s="170">
        <v>40.0</v>
      </c>
      <c r="G127" s="170">
        <v>52.0</v>
      </c>
      <c r="H127" s="170">
        <v>12.0</v>
      </c>
      <c r="I127" s="171">
        <f t="shared" si="37"/>
        <v>4680</v>
      </c>
      <c r="J127" s="171">
        <f t="shared" si="38"/>
        <v>5382</v>
      </c>
      <c r="K127" s="172">
        <f t="shared" si="39"/>
        <v>64584</v>
      </c>
      <c r="L127" s="2"/>
      <c r="M127" s="2"/>
      <c r="N127" s="2"/>
      <c r="O127" s="2"/>
      <c r="P127" s="2"/>
      <c r="Q127" s="2"/>
      <c r="R127" s="2"/>
      <c r="S127" s="2"/>
      <c r="T127" s="2"/>
      <c r="U127" s="2"/>
      <c r="V127" s="2"/>
      <c r="W127" s="2"/>
      <c r="X127" s="2"/>
      <c r="Y127" s="2"/>
      <c r="Z127" s="2"/>
      <c r="AA127" s="2"/>
      <c r="AB127" s="2"/>
      <c r="AC127" s="2"/>
      <c r="AD127" s="2"/>
      <c r="AE127" s="2"/>
      <c r="AF127" s="2"/>
      <c r="AG127" s="2"/>
    </row>
    <row r="128" ht="15.75" customHeight="1">
      <c r="A128" s="1"/>
      <c r="B128" s="2"/>
      <c r="C128" s="2"/>
      <c r="D128" s="2"/>
      <c r="E128" s="169">
        <v>28.0</v>
      </c>
      <c r="F128" s="170">
        <v>40.0</v>
      </c>
      <c r="G128" s="170">
        <v>52.0</v>
      </c>
      <c r="H128" s="170">
        <v>12.0</v>
      </c>
      <c r="I128" s="171">
        <f t="shared" si="37"/>
        <v>4853.333333</v>
      </c>
      <c r="J128" s="171">
        <f t="shared" si="38"/>
        <v>5581.333333</v>
      </c>
      <c r="K128" s="172">
        <f t="shared" si="39"/>
        <v>66976</v>
      </c>
      <c r="L128" s="2"/>
      <c r="M128" s="2"/>
      <c r="N128" s="2"/>
      <c r="O128" s="2"/>
      <c r="P128" s="2"/>
      <c r="Q128" s="2"/>
      <c r="R128" s="2"/>
      <c r="S128" s="2"/>
      <c r="T128" s="2"/>
      <c r="U128" s="2"/>
      <c r="V128" s="2"/>
      <c r="W128" s="2"/>
      <c r="X128" s="2"/>
      <c r="Y128" s="2"/>
      <c r="Z128" s="2"/>
      <c r="AA128" s="2"/>
      <c r="AB128" s="2"/>
      <c r="AC128" s="2"/>
      <c r="AD128" s="2"/>
      <c r="AE128" s="2"/>
      <c r="AF128" s="2"/>
      <c r="AG128" s="2"/>
    </row>
    <row r="129" ht="15.75" customHeight="1">
      <c r="A129" s="1"/>
      <c r="B129" s="2"/>
      <c r="C129" s="2"/>
      <c r="D129" s="2"/>
      <c r="E129" s="169">
        <v>29.0</v>
      </c>
      <c r="F129" s="170">
        <v>40.0</v>
      </c>
      <c r="G129" s="170">
        <v>52.0</v>
      </c>
      <c r="H129" s="170">
        <v>12.0</v>
      </c>
      <c r="I129" s="171">
        <f t="shared" si="37"/>
        <v>5026.666667</v>
      </c>
      <c r="J129" s="171">
        <f>I129*1.1</f>
        <v>5529.333333</v>
      </c>
      <c r="K129" s="172">
        <f t="shared" si="39"/>
        <v>66352</v>
      </c>
      <c r="L129" s="2"/>
      <c r="M129" s="2"/>
      <c r="N129" s="2"/>
      <c r="O129" s="2"/>
      <c r="P129" s="2"/>
      <c r="Q129" s="2"/>
      <c r="R129" s="2"/>
      <c r="S129" s="2"/>
      <c r="T129" s="2"/>
      <c r="U129" s="2"/>
      <c r="V129" s="2"/>
      <c r="W129" s="2"/>
      <c r="X129" s="2"/>
      <c r="Y129" s="2"/>
      <c r="Z129" s="2"/>
      <c r="AA129" s="2"/>
      <c r="AB129" s="2"/>
      <c r="AC129" s="2"/>
      <c r="AD129" s="2"/>
      <c r="AE129" s="2"/>
      <c r="AF129" s="2"/>
      <c r="AG129" s="2"/>
    </row>
    <row r="130" ht="16.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ht="16.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ht="16.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ht="16.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ht="16.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ht="16.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ht="16.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ht="16.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ht="16.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ht="16.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ht="16.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ht="16.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ht="16.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ht="16.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ht="16.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ht="16.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ht="16.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ht="16.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ht="16.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ht="16.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ht="16.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ht="16.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ht="16.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ht="16.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ht="16.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ht="16.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ht="16.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ht="16.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ht="16.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ht="16.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ht="16.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ht="16.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ht="16.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ht="16.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ht="16.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ht="16.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ht="16.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ht="16.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ht="16.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ht="16.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ht="16.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ht="16.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ht="16.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ht="16.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ht="16.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ht="16.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ht="16.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ht="16.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ht="16.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ht="16.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ht="16.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ht="16.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ht="16.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ht="16.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ht="16.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ht="16.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ht="16.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ht="16.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ht="16.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ht="16.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ht="16.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ht="16.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ht="16.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ht="16.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ht="16.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ht="16.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ht="16.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ht="16.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ht="16.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ht="16.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ht="16.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ht="16.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ht="16.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ht="16.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ht="16.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ht="16.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ht="16.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ht="16.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ht="16.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ht="16.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ht="16.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ht="16.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ht="16.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ht="16.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ht="16.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ht="16.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ht="16.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ht="16.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ht="16.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ht="16.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ht="16.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ht="16.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ht="16.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ht="16.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ht="16.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ht="16.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ht="16.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ht="16.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ht="16.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ht="16.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ht="16.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ht="16.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ht="16.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ht="16.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ht="16.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ht="16.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ht="16.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ht="16.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ht="16.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ht="16.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ht="16.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ht="16.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ht="16.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ht="16.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ht="16.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ht="16.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ht="16.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ht="16.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ht="16.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ht="16.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ht="16.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ht="16.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ht="16.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ht="16.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ht="16.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ht="16.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ht="16.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ht="16.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ht="16.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ht="16.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ht="16.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ht="16.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ht="16.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ht="16.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ht="16.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ht="16.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ht="16.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ht="16.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ht="16.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ht="16.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ht="16.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ht="16.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ht="16.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ht="16.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ht="16.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ht="16.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ht="16.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ht="16.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ht="16.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ht="16.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ht="16.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ht="16.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ht="16.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ht="16.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ht="16.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ht="16.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ht="16.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ht="16.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ht="16.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ht="16.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ht="16.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ht="16.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ht="16.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ht="16.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ht="16.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ht="16.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ht="16.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ht="16.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ht="16.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ht="16.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ht="16.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ht="16.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ht="16.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ht="16.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ht="16.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ht="16.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ht="16.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ht="16.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ht="16.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ht="16.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ht="16.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ht="16.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ht="16.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ht="16.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ht="16.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ht="16.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ht="16.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ht="16.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ht="16.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ht="16.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ht="16.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ht="16.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ht="16.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ht="16.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ht="16.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ht="16.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ht="16.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ht="16.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ht="16.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ht="16.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4">
    <mergeCell ref="S32:T32"/>
    <mergeCell ref="U32:V32"/>
    <mergeCell ref="W32:X32"/>
    <mergeCell ref="Y32:Z32"/>
    <mergeCell ref="AA32:AB32"/>
    <mergeCell ref="E32:F32"/>
    <mergeCell ref="G32:H32"/>
    <mergeCell ref="I32:J32"/>
    <mergeCell ref="K32:L32"/>
    <mergeCell ref="M32:N32"/>
    <mergeCell ref="O32:P32"/>
    <mergeCell ref="Q32:R32"/>
    <mergeCell ref="S33:T33"/>
    <mergeCell ref="U33:V33"/>
    <mergeCell ref="W33:X33"/>
    <mergeCell ref="Y33:Z33"/>
    <mergeCell ref="AA33:AB33"/>
    <mergeCell ref="E33:F33"/>
    <mergeCell ref="G33:H33"/>
    <mergeCell ref="I33:J33"/>
    <mergeCell ref="K33:L33"/>
    <mergeCell ref="M33:N33"/>
    <mergeCell ref="O33:P33"/>
    <mergeCell ref="Q33:R33"/>
    <mergeCell ref="S34:T34"/>
    <mergeCell ref="U34:V34"/>
    <mergeCell ref="W34:X34"/>
    <mergeCell ref="Y34:Z34"/>
    <mergeCell ref="AA34:AB34"/>
    <mergeCell ref="G34:H34"/>
    <mergeCell ref="I34:J34"/>
    <mergeCell ref="K34:L34"/>
    <mergeCell ref="M34:N34"/>
    <mergeCell ref="O34:P34"/>
    <mergeCell ref="Q34:R34"/>
    <mergeCell ref="E36:AB36"/>
    <mergeCell ref="Q37:R37"/>
    <mergeCell ref="S37:T37"/>
    <mergeCell ref="U37:V37"/>
    <mergeCell ref="W37:X37"/>
    <mergeCell ref="Y37:Z37"/>
    <mergeCell ref="AA37:AB37"/>
    <mergeCell ref="E34:F34"/>
    <mergeCell ref="E37:F37"/>
    <mergeCell ref="G37:H37"/>
    <mergeCell ref="I37:J37"/>
    <mergeCell ref="K37:L37"/>
    <mergeCell ref="M37:N37"/>
    <mergeCell ref="O37:P37"/>
    <mergeCell ref="S55:T55"/>
    <mergeCell ref="U55:V55"/>
    <mergeCell ref="W55:X55"/>
    <mergeCell ref="Y55:Z55"/>
    <mergeCell ref="AA55:AB55"/>
    <mergeCell ref="E55:F55"/>
    <mergeCell ref="G55:H55"/>
    <mergeCell ref="I55:J55"/>
    <mergeCell ref="K55:L55"/>
    <mergeCell ref="M55:N55"/>
    <mergeCell ref="O55:P55"/>
    <mergeCell ref="Q55:R55"/>
    <mergeCell ref="U67:V67"/>
    <mergeCell ref="W67:X67"/>
    <mergeCell ref="Y67:Z67"/>
    <mergeCell ref="AA67:AB67"/>
    <mergeCell ref="E66:AB66"/>
    <mergeCell ref="E67:F67"/>
    <mergeCell ref="G67:H67"/>
    <mergeCell ref="I67:J67"/>
    <mergeCell ref="K67:L67"/>
    <mergeCell ref="M67:N67"/>
    <mergeCell ref="O67:P67"/>
    <mergeCell ref="Q101:R101"/>
    <mergeCell ref="S101:T101"/>
    <mergeCell ref="U101:V101"/>
    <mergeCell ref="W101:X101"/>
    <mergeCell ref="Y101:Z101"/>
    <mergeCell ref="AA101:AB101"/>
    <mergeCell ref="Q67:R67"/>
    <mergeCell ref="S67:T67"/>
    <mergeCell ref="E100:AB100"/>
    <mergeCell ref="E101:F101"/>
    <mergeCell ref="G101:H101"/>
    <mergeCell ref="I101:J101"/>
    <mergeCell ref="K101:L101"/>
    <mergeCell ref="S29:T29"/>
    <mergeCell ref="U29:V29"/>
    <mergeCell ref="W29:X29"/>
    <mergeCell ref="Y29:Z29"/>
    <mergeCell ref="AA29:AB29"/>
    <mergeCell ref="E29:F29"/>
    <mergeCell ref="G29:H29"/>
    <mergeCell ref="I29:J29"/>
    <mergeCell ref="K29:L29"/>
    <mergeCell ref="M29:N29"/>
    <mergeCell ref="O29:P29"/>
    <mergeCell ref="Q29:R29"/>
    <mergeCell ref="S30:T30"/>
    <mergeCell ref="U30:V30"/>
    <mergeCell ref="W30:X30"/>
    <mergeCell ref="Y30:Z30"/>
    <mergeCell ref="AA30:AB30"/>
    <mergeCell ref="E30:F30"/>
    <mergeCell ref="G30:H30"/>
    <mergeCell ref="I30:J30"/>
    <mergeCell ref="K30:L30"/>
    <mergeCell ref="M30:N30"/>
    <mergeCell ref="O30:P30"/>
    <mergeCell ref="Q30:R30"/>
    <mergeCell ref="S31:T31"/>
    <mergeCell ref="U31:V31"/>
    <mergeCell ref="W31:X31"/>
    <mergeCell ref="Y31:Z31"/>
    <mergeCell ref="AA31:AB31"/>
    <mergeCell ref="E31:F31"/>
    <mergeCell ref="G31:H31"/>
    <mergeCell ref="I31:J31"/>
    <mergeCell ref="K31:L31"/>
    <mergeCell ref="M31:N31"/>
    <mergeCell ref="O31:P31"/>
    <mergeCell ref="Q31:R31"/>
    <mergeCell ref="M101:N101"/>
    <mergeCell ref="O101:P101"/>
    <mergeCell ref="S4:T4"/>
    <mergeCell ref="U4:V4"/>
    <mergeCell ref="W4:X4"/>
    <mergeCell ref="Y4:Z4"/>
    <mergeCell ref="B1:AC1"/>
    <mergeCell ref="B2:E2"/>
    <mergeCell ref="E4:F4"/>
    <mergeCell ref="G4:H4"/>
    <mergeCell ref="I4:J4"/>
    <mergeCell ref="K4:L4"/>
    <mergeCell ref="M4:N4"/>
    <mergeCell ref="AA4:AB4"/>
    <mergeCell ref="M5:N5"/>
    <mergeCell ref="O5:P5"/>
    <mergeCell ref="S5:T5"/>
    <mergeCell ref="U5:V5"/>
    <mergeCell ref="W5:X5"/>
    <mergeCell ref="Y5:Z5"/>
    <mergeCell ref="AA5:AB5"/>
    <mergeCell ref="E5:F5"/>
    <mergeCell ref="E6:F6"/>
    <mergeCell ref="G6:H6"/>
    <mergeCell ref="I6:J6"/>
    <mergeCell ref="K6:L6"/>
    <mergeCell ref="M6:N6"/>
    <mergeCell ref="S6:T6"/>
    <mergeCell ref="U6:V6"/>
    <mergeCell ref="W6:X6"/>
    <mergeCell ref="Y6:Z6"/>
    <mergeCell ref="AA6:AB6"/>
    <mergeCell ref="O6:P6"/>
    <mergeCell ref="Q6:R6"/>
    <mergeCell ref="M7:N7"/>
    <mergeCell ref="O7:P7"/>
    <mergeCell ref="S7:T7"/>
    <mergeCell ref="U7:V7"/>
    <mergeCell ref="W7:X7"/>
    <mergeCell ref="Y7:Z7"/>
    <mergeCell ref="AA7:AB7"/>
    <mergeCell ref="O4:P4"/>
    <mergeCell ref="Q4:R4"/>
    <mergeCell ref="C5:C7"/>
    <mergeCell ref="G5:H5"/>
    <mergeCell ref="I5:J5"/>
    <mergeCell ref="K5:L5"/>
    <mergeCell ref="Q5:R5"/>
    <mergeCell ref="Q7:R7"/>
    <mergeCell ref="S8:T8"/>
    <mergeCell ref="U8:V8"/>
    <mergeCell ref="W8:X8"/>
    <mergeCell ref="Y8:Z8"/>
    <mergeCell ref="AA8:AB8"/>
    <mergeCell ref="I7:J7"/>
    <mergeCell ref="K7:L7"/>
    <mergeCell ref="I8:J8"/>
    <mergeCell ref="K8:L8"/>
    <mergeCell ref="M8:N8"/>
    <mergeCell ref="O8:P8"/>
    <mergeCell ref="Q8:R8"/>
    <mergeCell ref="W9:X9"/>
    <mergeCell ref="Y9:Z9"/>
    <mergeCell ref="AA9:AB9"/>
    <mergeCell ref="I9:J9"/>
    <mergeCell ref="K9:L9"/>
    <mergeCell ref="M9:N9"/>
    <mergeCell ref="O9:P9"/>
    <mergeCell ref="Q9:R9"/>
    <mergeCell ref="S9:T9"/>
    <mergeCell ref="U9:V9"/>
    <mergeCell ref="S10:T10"/>
    <mergeCell ref="U10:V10"/>
    <mergeCell ref="W10:X10"/>
    <mergeCell ref="Y10:Z10"/>
    <mergeCell ref="AA10:AB10"/>
    <mergeCell ref="E10:F10"/>
    <mergeCell ref="G10:H10"/>
    <mergeCell ref="I10:J10"/>
    <mergeCell ref="K10:L10"/>
    <mergeCell ref="M10:N10"/>
    <mergeCell ref="O10:P10"/>
    <mergeCell ref="Q10:R10"/>
    <mergeCell ref="E7:F7"/>
    <mergeCell ref="G7:H7"/>
    <mergeCell ref="B8:B10"/>
    <mergeCell ref="E8:F8"/>
    <mergeCell ref="G8:H8"/>
    <mergeCell ref="E9:F9"/>
    <mergeCell ref="G9:H9"/>
    <mergeCell ref="S11:T11"/>
    <mergeCell ref="U11:V11"/>
    <mergeCell ref="W11:X11"/>
    <mergeCell ref="Y11:Z11"/>
    <mergeCell ref="AA11:AB11"/>
    <mergeCell ref="E11:F11"/>
    <mergeCell ref="G11:H11"/>
    <mergeCell ref="I11:J11"/>
    <mergeCell ref="K11:L11"/>
    <mergeCell ref="M11:N11"/>
    <mergeCell ref="O11:P11"/>
    <mergeCell ref="Q11:R11"/>
    <mergeCell ref="S12:T12"/>
    <mergeCell ref="U12:V12"/>
    <mergeCell ref="W12:X12"/>
    <mergeCell ref="Y12:Z12"/>
    <mergeCell ref="AA12:AB12"/>
    <mergeCell ref="E12:F12"/>
    <mergeCell ref="G12:H12"/>
    <mergeCell ref="I12:J12"/>
    <mergeCell ref="K12:L12"/>
    <mergeCell ref="M12:N12"/>
    <mergeCell ref="O12:P12"/>
    <mergeCell ref="Q12:R12"/>
    <mergeCell ref="S16:T16"/>
    <mergeCell ref="U16:V16"/>
    <mergeCell ref="W16:X16"/>
    <mergeCell ref="Y16:Z16"/>
    <mergeCell ref="AA16:AB16"/>
    <mergeCell ref="E16:F16"/>
    <mergeCell ref="G16:H16"/>
    <mergeCell ref="I16:J16"/>
    <mergeCell ref="K16:L16"/>
    <mergeCell ref="M16:N16"/>
    <mergeCell ref="O16:P16"/>
    <mergeCell ref="Q16:R16"/>
    <mergeCell ref="S17:T17"/>
    <mergeCell ref="U17:V17"/>
    <mergeCell ref="W17:X17"/>
    <mergeCell ref="Y17:Z17"/>
    <mergeCell ref="AA17:AB17"/>
    <mergeCell ref="E17:F17"/>
    <mergeCell ref="G17:H17"/>
    <mergeCell ref="I17:J17"/>
    <mergeCell ref="K17:L17"/>
    <mergeCell ref="M17:N17"/>
    <mergeCell ref="O17:P17"/>
    <mergeCell ref="Q17:R17"/>
    <mergeCell ref="S13:T13"/>
    <mergeCell ref="U13:V13"/>
    <mergeCell ref="W13:X13"/>
    <mergeCell ref="Y13:Z13"/>
    <mergeCell ref="AA13:AB13"/>
    <mergeCell ref="E13:F13"/>
    <mergeCell ref="G13:H13"/>
    <mergeCell ref="I13:J13"/>
    <mergeCell ref="K13:L13"/>
    <mergeCell ref="M13:N13"/>
    <mergeCell ref="O13:P13"/>
    <mergeCell ref="Q13:R13"/>
    <mergeCell ref="S14:T14"/>
    <mergeCell ref="U14:V14"/>
    <mergeCell ref="W14:X14"/>
    <mergeCell ref="Y14:Z14"/>
    <mergeCell ref="AA14:AB14"/>
    <mergeCell ref="E14:F14"/>
    <mergeCell ref="G14:H14"/>
    <mergeCell ref="I14:J14"/>
    <mergeCell ref="K14:L14"/>
    <mergeCell ref="M14:N14"/>
    <mergeCell ref="O14:P14"/>
    <mergeCell ref="Q14:R14"/>
    <mergeCell ref="S15:T15"/>
    <mergeCell ref="U15:V15"/>
    <mergeCell ref="W15:X15"/>
    <mergeCell ref="Y15:Z15"/>
    <mergeCell ref="AA15:AB15"/>
    <mergeCell ref="E15:F15"/>
    <mergeCell ref="G15:H15"/>
    <mergeCell ref="I15:J15"/>
    <mergeCell ref="K15:L15"/>
    <mergeCell ref="M15:N15"/>
    <mergeCell ref="O15:P15"/>
    <mergeCell ref="Q15:R15"/>
    <mergeCell ref="L21:O21"/>
    <mergeCell ref="L22:O22"/>
    <mergeCell ref="L20:O20"/>
    <mergeCell ref="L23:O23"/>
    <mergeCell ref="E19:I19"/>
    <mergeCell ref="L19:P19"/>
    <mergeCell ref="S19:W19"/>
    <mergeCell ref="E20:I24"/>
    <mergeCell ref="S20:V20"/>
    <mergeCell ref="S21:V21"/>
    <mergeCell ref="S22:V22"/>
    <mergeCell ref="O27:P27"/>
    <mergeCell ref="Q27:R27"/>
    <mergeCell ref="O28:P28"/>
    <mergeCell ref="Q28:R28"/>
    <mergeCell ref="S27:T27"/>
    <mergeCell ref="U27:V27"/>
    <mergeCell ref="S28:T28"/>
    <mergeCell ref="U28:V28"/>
    <mergeCell ref="W27:X27"/>
    <mergeCell ref="Y27:Z27"/>
    <mergeCell ref="W28:X28"/>
    <mergeCell ref="Y28:Z28"/>
    <mergeCell ref="AA28:AB28"/>
    <mergeCell ref="S23:V23"/>
    <mergeCell ref="L24:O24"/>
    <mergeCell ref="S24:V24"/>
    <mergeCell ref="E26:AB26"/>
    <mergeCell ref="E27:F27"/>
    <mergeCell ref="G27:H27"/>
    <mergeCell ref="I27:J27"/>
    <mergeCell ref="AA27:AB27"/>
    <mergeCell ref="K27:L27"/>
    <mergeCell ref="M27:N27"/>
    <mergeCell ref="E28:F28"/>
    <mergeCell ref="G28:H28"/>
    <mergeCell ref="I28:J28"/>
    <mergeCell ref="K28:L28"/>
    <mergeCell ref="M28:N28"/>
  </mergeCells>
  <conditionalFormatting sqref="E12:AB13">
    <cfRule type="cellIs" dxfId="0" priority="1" operator="lessThan">
      <formula>0</formula>
    </cfRule>
  </conditionalFormatting>
  <conditionalFormatting sqref="E12:AB13">
    <cfRule type="cellIs" dxfId="1" priority="2" operator="lessThan">
      <formula>0</formula>
    </cfRule>
  </conditionalFormatting>
  <conditionalFormatting sqref="E15:AB15 E17:AB17">
    <cfRule type="cellIs" dxfId="0" priority="3" operator="lessThan">
      <formula>0</formula>
    </cfRule>
  </conditionalFormatting>
  <printOptions/>
  <pageMargins bottom="0.75" footer="0.0" header="0.0" left="0.7" right="0.7" top="0.75"/>
  <pageSetup scale="28"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63"/>
    <col customWidth="1" min="2" max="3" width="8.88"/>
    <col customWidth="1" min="4" max="4" width="24.0"/>
    <col customWidth="1" min="5" max="5" width="9.0"/>
    <col customWidth="1" min="6" max="6" width="8.88"/>
    <col customWidth="1" min="7" max="7" width="14.0"/>
  </cols>
  <sheetData>
    <row r="1" ht="40.5" customHeight="1">
      <c r="A1" s="173" t="s">
        <v>127</v>
      </c>
    </row>
    <row r="2" ht="21.75" customHeight="1">
      <c r="A2" s="3" t="s">
        <v>0</v>
      </c>
      <c r="B2" s="4"/>
      <c r="C2" s="4"/>
      <c r="D2" s="5"/>
      <c r="E2" s="6" t="s">
        <v>1</v>
      </c>
      <c r="F2" s="7" t="s">
        <v>2</v>
      </c>
      <c r="G2" s="174"/>
    </row>
    <row r="3" ht="24.0" customHeight="1">
      <c r="A3" s="1"/>
      <c r="B3" s="175" t="s">
        <v>128</v>
      </c>
      <c r="G3" s="2"/>
    </row>
    <row r="4">
      <c r="A4" s="1"/>
      <c r="B4" s="12" t="s">
        <v>3</v>
      </c>
      <c r="C4" s="13" t="s">
        <v>4</v>
      </c>
      <c r="D4" s="14"/>
      <c r="E4" s="15"/>
      <c r="F4" s="16"/>
      <c r="G4" s="2"/>
    </row>
    <row r="5">
      <c r="A5" s="1"/>
      <c r="B5" s="176">
        <f t="shared" ref="B5:B7" si="1">E5/$E$5</f>
        <v>1</v>
      </c>
      <c r="C5" s="177"/>
      <c r="D5" s="20" t="s">
        <v>18</v>
      </c>
      <c r="E5" s="178">
        <f>E19</f>
        <v>70000</v>
      </c>
      <c r="F5" s="179"/>
      <c r="G5" s="2"/>
    </row>
    <row r="6">
      <c r="A6" s="1"/>
      <c r="B6" s="180">
        <f t="shared" si="1"/>
        <v>0.6157857143</v>
      </c>
      <c r="C6" s="181"/>
      <c r="D6" s="25" t="s">
        <v>19</v>
      </c>
      <c r="E6" s="26">
        <f>'Monthly Budget (Template)'!E81</f>
        <v>43105</v>
      </c>
      <c r="F6" s="179"/>
      <c r="G6" s="2"/>
    </row>
    <row r="7">
      <c r="A7" s="1"/>
      <c r="B7" s="182">
        <f t="shared" si="1"/>
        <v>0.3842142857</v>
      </c>
      <c r="C7" s="183"/>
      <c r="D7" s="30" t="s">
        <v>20</v>
      </c>
      <c r="E7" s="31">
        <f>E5-E6</f>
        <v>26895</v>
      </c>
      <c r="F7" s="184"/>
      <c r="G7" s="2"/>
    </row>
    <row r="8">
      <c r="A8" s="1"/>
      <c r="B8" s="185"/>
      <c r="C8" s="186">
        <f>E8/E5</f>
        <v>0.9435714286</v>
      </c>
      <c r="D8" s="36" t="s">
        <v>21</v>
      </c>
      <c r="E8" s="187">
        <v>66050.0</v>
      </c>
      <c r="F8" s="188"/>
      <c r="G8" s="2"/>
    </row>
    <row r="9">
      <c r="A9" s="1"/>
      <c r="B9" s="64"/>
      <c r="C9" s="186">
        <f>E9/E8</f>
        <v>0.748993187</v>
      </c>
      <c r="D9" s="25" t="s">
        <v>22</v>
      </c>
      <c r="E9" s="26">
        <f>'Monthly Budget (Template)'!F81</f>
        <v>49471</v>
      </c>
      <c r="F9" s="179"/>
      <c r="G9" s="2"/>
    </row>
    <row r="10">
      <c r="A10" s="1"/>
      <c r="B10" s="66"/>
      <c r="C10" s="186">
        <f>E10/E8</f>
        <v>0.251006813</v>
      </c>
      <c r="D10" s="30" t="s">
        <v>23</v>
      </c>
      <c r="E10" s="31">
        <f>E8-E9</f>
        <v>16579</v>
      </c>
      <c r="F10" s="184"/>
      <c r="G10" s="2"/>
    </row>
    <row r="11">
      <c r="A11" s="1"/>
      <c r="B11" s="2"/>
      <c r="C11" s="2"/>
      <c r="D11" s="2"/>
      <c r="E11" s="2"/>
      <c r="F11" s="2"/>
      <c r="G11" s="2"/>
    </row>
    <row r="12" ht="20.25" customHeight="1">
      <c r="A12" s="1"/>
      <c r="B12" s="2"/>
      <c r="C12" s="2"/>
      <c r="D12" s="175" t="s">
        <v>43</v>
      </c>
      <c r="G12" s="2"/>
    </row>
    <row r="13" ht="15.75" customHeight="1">
      <c r="A13" s="1"/>
      <c r="B13" s="2"/>
      <c r="C13" s="2"/>
      <c r="D13" s="78" t="s">
        <v>44</v>
      </c>
      <c r="E13" s="189">
        <v>35000.0</v>
      </c>
      <c r="F13" s="188"/>
      <c r="G13" s="2"/>
    </row>
    <row r="14" ht="15.75" customHeight="1">
      <c r="A14" s="1"/>
      <c r="B14" s="2"/>
      <c r="C14" s="2"/>
      <c r="D14" s="81" t="s">
        <v>45</v>
      </c>
      <c r="E14" s="190">
        <v>35000.0</v>
      </c>
      <c r="F14" s="179"/>
      <c r="G14" s="2"/>
    </row>
    <row r="15" ht="15.75" customHeight="1">
      <c r="A15" s="1"/>
      <c r="B15" s="2"/>
      <c r="C15" s="2"/>
      <c r="D15" s="81" t="s">
        <v>46</v>
      </c>
      <c r="E15" s="82"/>
      <c r="F15" s="179"/>
      <c r="G15" s="2"/>
    </row>
    <row r="16" ht="15.75" customHeight="1">
      <c r="A16" s="1"/>
      <c r="B16" s="2"/>
      <c r="C16" s="2"/>
      <c r="D16" s="81" t="s">
        <v>47</v>
      </c>
      <c r="E16" s="82"/>
      <c r="F16" s="179"/>
      <c r="G16" s="2"/>
    </row>
    <row r="17" ht="15.75" customHeight="1">
      <c r="A17" s="1"/>
      <c r="B17" s="2"/>
      <c r="C17" s="2"/>
      <c r="D17" s="81" t="s">
        <v>48</v>
      </c>
      <c r="E17" s="82"/>
      <c r="F17" s="179"/>
      <c r="G17" s="2"/>
    </row>
    <row r="18" ht="15.75" customHeight="1">
      <c r="A18" s="1"/>
      <c r="B18" s="2"/>
      <c r="C18" s="2"/>
      <c r="D18" s="81" t="s">
        <v>49</v>
      </c>
      <c r="E18" s="82"/>
      <c r="F18" s="179"/>
      <c r="G18" s="2"/>
    </row>
    <row r="19" ht="15.75" customHeight="1">
      <c r="A19" s="1"/>
      <c r="B19" s="2"/>
      <c r="C19" s="2"/>
      <c r="D19" s="84" t="s">
        <v>50</v>
      </c>
      <c r="E19" s="85">
        <f>SUM(E13:F18)</f>
        <v>70000</v>
      </c>
      <c r="F19" s="184"/>
      <c r="G19" s="2"/>
    </row>
    <row r="20" ht="15.75" customHeight="1">
      <c r="A20" s="1"/>
      <c r="B20" s="2"/>
      <c r="C20" s="2"/>
      <c r="D20" s="2"/>
      <c r="E20" s="2"/>
      <c r="F20" s="2"/>
      <c r="G20" s="2"/>
    </row>
    <row r="21" ht="24.0" customHeight="1">
      <c r="A21" s="1"/>
      <c r="B21" s="2"/>
      <c r="C21" s="2"/>
      <c r="D21" s="175" t="s">
        <v>51</v>
      </c>
      <c r="G21" s="2"/>
    </row>
    <row r="22" ht="15.75" customHeight="1">
      <c r="A22" s="1"/>
      <c r="B22" s="2"/>
      <c r="C22" s="2"/>
      <c r="D22" s="90" t="s">
        <v>52</v>
      </c>
      <c r="E22" s="91" t="s">
        <v>53</v>
      </c>
      <c r="F22" s="191" t="s">
        <v>54</v>
      </c>
      <c r="G22" s="2"/>
    </row>
    <row r="23" ht="15.75" customHeight="1">
      <c r="A23" s="1"/>
      <c r="B23" s="2"/>
      <c r="C23" s="2"/>
      <c r="D23" s="81" t="s">
        <v>55</v>
      </c>
      <c r="E23" s="95">
        <v>4266.0</v>
      </c>
      <c r="F23" s="192">
        <v>255.0</v>
      </c>
      <c r="G23" s="2"/>
    </row>
    <row r="24" ht="15.75" customHeight="1">
      <c r="A24" s="1"/>
      <c r="B24" s="2"/>
      <c r="C24" s="2"/>
      <c r="D24" s="81" t="s">
        <v>56</v>
      </c>
      <c r="E24" s="95">
        <v>3199.0</v>
      </c>
      <c r="F24" s="192"/>
      <c r="G24" s="2"/>
    </row>
    <row r="25" ht="15.75" customHeight="1">
      <c r="A25" s="1"/>
      <c r="B25" s="2"/>
      <c r="C25" s="2"/>
      <c r="D25" s="81" t="s">
        <v>57</v>
      </c>
      <c r="E25" s="95">
        <v>4266.0</v>
      </c>
      <c r="F25" s="192">
        <v>255.0</v>
      </c>
      <c r="G25" s="9"/>
    </row>
    <row r="26" ht="15.75" customHeight="1">
      <c r="A26" s="1"/>
      <c r="B26" s="2"/>
      <c r="C26" s="2"/>
      <c r="D26" s="81" t="s">
        <v>58</v>
      </c>
      <c r="E26" s="95">
        <v>3199.0</v>
      </c>
      <c r="F26" s="192"/>
      <c r="G26" s="2"/>
    </row>
    <row r="27" ht="15.75" customHeight="1">
      <c r="A27" s="1"/>
      <c r="B27" s="2"/>
      <c r="C27" s="2"/>
      <c r="D27" s="81" t="s">
        <v>59</v>
      </c>
      <c r="E27" s="94"/>
      <c r="F27" s="192"/>
      <c r="G27" s="2"/>
    </row>
    <row r="28" ht="15.75" customHeight="1">
      <c r="A28" s="1"/>
      <c r="B28" s="2"/>
      <c r="C28" s="2"/>
      <c r="D28" s="81" t="s">
        <v>60</v>
      </c>
      <c r="E28" s="94"/>
      <c r="F28" s="192"/>
      <c r="G28" s="2"/>
    </row>
    <row r="29" ht="15.75" customHeight="1">
      <c r="A29" s="1"/>
      <c r="B29" s="2"/>
      <c r="C29" s="2"/>
      <c r="D29" s="81" t="s">
        <v>61</v>
      </c>
      <c r="E29" s="94"/>
      <c r="F29" s="192"/>
      <c r="G29" s="2"/>
    </row>
    <row r="30" ht="15.75" customHeight="1">
      <c r="A30" s="1"/>
      <c r="B30" s="2"/>
      <c r="C30" s="2"/>
      <c r="D30" s="81" t="s">
        <v>62</v>
      </c>
      <c r="E30" s="94"/>
      <c r="F30" s="192"/>
      <c r="G30" s="2"/>
    </row>
    <row r="31" ht="15.75" customHeight="1">
      <c r="A31" s="1"/>
      <c r="B31" s="2"/>
      <c r="C31" s="2"/>
      <c r="D31" s="81" t="s">
        <v>63</v>
      </c>
      <c r="E31" s="94"/>
      <c r="F31" s="192"/>
      <c r="G31" s="2"/>
    </row>
    <row r="32" ht="15.75" customHeight="1">
      <c r="A32" s="1"/>
      <c r="B32" s="2"/>
      <c r="C32" s="2"/>
      <c r="D32" s="81" t="s">
        <v>64</v>
      </c>
      <c r="E32" s="94"/>
      <c r="F32" s="192"/>
      <c r="G32" s="2"/>
    </row>
    <row r="33" ht="15.75" customHeight="1">
      <c r="A33" s="1"/>
      <c r="B33" s="2"/>
      <c r="C33" s="2"/>
      <c r="D33" s="81" t="s">
        <v>65</v>
      </c>
      <c r="E33" s="94"/>
      <c r="F33" s="192"/>
      <c r="G33" s="2"/>
    </row>
    <row r="34" ht="15.75" customHeight="1">
      <c r="A34" s="1"/>
      <c r="C34" s="96" t="s">
        <v>3</v>
      </c>
      <c r="D34" s="25" t="s">
        <v>66</v>
      </c>
      <c r="E34" s="94"/>
      <c r="F34" s="192"/>
      <c r="G34" s="2"/>
    </row>
    <row r="35" ht="15.75" customHeight="1">
      <c r="A35" s="1"/>
      <c r="C35" s="97">
        <f>sum(F35,E35)/E5</f>
        <v>0.2205714286</v>
      </c>
      <c r="D35" s="98" t="s">
        <v>67</v>
      </c>
      <c r="E35" s="99">
        <f t="shared" ref="E35:F35" si="2">SUM(E23:E34)</f>
        <v>14930</v>
      </c>
      <c r="F35" s="100">
        <f t="shared" si="2"/>
        <v>510</v>
      </c>
      <c r="G35" s="2"/>
    </row>
    <row r="36" ht="15.75" customHeight="1">
      <c r="A36" s="1"/>
      <c r="B36" s="2"/>
      <c r="C36" s="2"/>
      <c r="D36" s="2"/>
      <c r="E36" s="101"/>
      <c r="F36" s="101"/>
      <c r="G36" s="2"/>
    </row>
    <row r="37" ht="15.75" customHeight="1">
      <c r="A37" s="102"/>
      <c r="B37" s="103"/>
      <c r="C37" s="104"/>
      <c r="D37" s="105" t="s">
        <v>68</v>
      </c>
      <c r="E37" s="193">
        <v>6000.0</v>
      </c>
      <c r="F37" s="107">
        <v>160.0</v>
      </c>
      <c r="G37" s="103"/>
    </row>
    <row r="38" ht="15.75" customHeight="1">
      <c r="A38" s="1"/>
      <c r="B38" s="2"/>
      <c r="C38" s="2"/>
      <c r="D38" s="73"/>
      <c r="E38" s="109"/>
      <c r="F38" s="109"/>
      <c r="G38" s="2"/>
    </row>
    <row r="39" ht="15.75" customHeight="1">
      <c r="A39" s="1"/>
      <c r="B39" s="2"/>
      <c r="C39" s="2"/>
      <c r="D39" s="111" t="s">
        <v>69</v>
      </c>
      <c r="E39" s="92" t="s">
        <v>53</v>
      </c>
      <c r="F39" s="191" t="s">
        <v>54</v>
      </c>
      <c r="G39" s="2"/>
    </row>
    <row r="40" ht="15.75" customHeight="1">
      <c r="A40" s="1"/>
      <c r="B40" s="2"/>
      <c r="C40" s="2"/>
      <c r="D40" s="112" t="s">
        <v>70</v>
      </c>
      <c r="E40" s="95">
        <v>2700.0</v>
      </c>
      <c r="F40" s="192">
        <v>215.0</v>
      </c>
      <c r="G40" s="2"/>
    </row>
    <row r="41" ht="15.75" customHeight="1">
      <c r="A41" s="1"/>
      <c r="B41" s="2"/>
      <c r="C41" s="2"/>
      <c r="D41" s="112" t="s">
        <v>71</v>
      </c>
      <c r="E41" s="95"/>
      <c r="F41" s="192"/>
      <c r="G41" s="2"/>
    </row>
    <row r="42" ht="15.75" customHeight="1">
      <c r="A42" s="1"/>
      <c r="B42" s="2"/>
      <c r="C42" s="2"/>
      <c r="D42" s="112" t="s">
        <v>72</v>
      </c>
      <c r="E42" s="194">
        <v>5400.0</v>
      </c>
      <c r="F42" s="195">
        <v>300.0</v>
      </c>
      <c r="G42" s="2"/>
    </row>
    <row r="43" ht="15.75" customHeight="1">
      <c r="A43" s="1"/>
      <c r="B43" s="2"/>
      <c r="C43" s="2"/>
      <c r="D43" s="112" t="s">
        <v>73</v>
      </c>
      <c r="E43" s="95"/>
      <c r="F43" s="192"/>
      <c r="G43" s="2"/>
    </row>
    <row r="44" ht="15.75" customHeight="1">
      <c r="A44" s="1"/>
      <c r="C44" s="96" t="s">
        <v>3</v>
      </c>
      <c r="D44" s="112" t="s">
        <v>74</v>
      </c>
      <c r="E44" s="95"/>
      <c r="F44" s="192"/>
      <c r="G44" s="2"/>
    </row>
    <row r="45" ht="15.75" customHeight="1">
      <c r="A45" s="1"/>
      <c r="C45" s="97">
        <f>sum(E45,F45)/E5</f>
        <v>0.1230714286</v>
      </c>
      <c r="D45" s="113" t="s">
        <v>75</v>
      </c>
      <c r="E45" s="100">
        <f t="shared" ref="E45:F45" si="3">SUM(E40:E44)</f>
        <v>8100</v>
      </c>
      <c r="F45" s="196">
        <f t="shared" si="3"/>
        <v>515</v>
      </c>
      <c r="G45" s="2"/>
    </row>
    <row r="46" ht="15.75" customHeight="1">
      <c r="A46" s="1"/>
      <c r="B46" s="2"/>
      <c r="C46" s="2"/>
      <c r="D46" s="73"/>
      <c r="E46" s="109"/>
      <c r="F46" s="109"/>
      <c r="G46" s="2"/>
    </row>
    <row r="47" ht="15.75" customHeight="1">
      <c r="A47" s="1"/>
      <c r="B47" s="2"/>
      <c r="C47" s="2"/>
      <c r="D47" s="115" t="s">
        <v>76</v>
      </c>
      <c r="E47" s="116">
        <f>E35+E45+E37</f>
        <v>29030</v>
      </c>
      <c r="F47" s="197">
        <f>F45+F35+F37</f>
        <v>1185</v>
      </c>
      <c r="G47" s="2"/>
    </row>
    <row r="48" ht="15.75" customHeight="1">
      <c r="A48" s="1"/>
      <c r="B48" s="2"/>
      <c r="C48" s="2"/>
      <c r="D48" s="2"/>
      <c r="E48" s="2"/>
      <c r="F48" s="2"/>
      <c r="G48" s="2"/>
    </row>
    <row r="49" ht="21.75" customHeight="1">
      <c r="A49" s="1"/>
      <c r="B49" s="175" t="s">
        <v>77</v>
      </c>
      <c r="G49" s="2"/>
    </row>
    <row r="50" ht="15.75" customHeight="1">
      <c r="A50" s="1"/>
      <c r="B50" s="120"/>
      <c r="C50" s="121"/>
      <c r="D50" s="122" t="s">
        <v>78</v>
      </c>
      <c r="E50" s="88"/>
      <c r="F50" s="198"/>
      <c r="G50" s="9"/>
    </row>
    <row r="51" ht="15.75" customHeight="1">
      <c r="A51" s="1"/>
      <c r="B51" s="124" t="s">
        <v>3</v>
      </c>
      <c r="C51" s="124" t="s">
        <v>4</v>
      </c>
      <c r="D51" s="124" t="s">
        <v>81</v>
      </c>
      <c r="E51" s="125" t="s">
        <v>82</v>
      </c>
      <c r="F51" s="199" t="s">
        <v>83</v>
      </c>
      <c r="G51" s="9"/>
    </row>
    <row r="52" ht="15.75" customHeight="1">
      <c r="A52" s="1"/>
      <c r="B52" s="127">
        <v>0.03</v>
      </c>
      <c r="C52" s="128">
        <f t="shared" ref="C52:C57" si="4">F52/$E$8</f>
        <v>0.01514004542</v>
      </c>
      <c r="D52" s="25" t="s">
        <v>84</v>
      </c>
      <c r="E52" s="129">
        <f t="shared" ref="E52:E56" si="5">$B52*E$5</f>
        <v>2100</v>
      </c>
      <c r="F52" s="200">
        <v>1000.0</v>
      </c>
      <c r="G52" s="201"/>
    </row>
    <row r="53" ht="15.75" customHeight="1">
      <c r="A53" s="1"/>
      <c r="B53" s="127">
        <v>0.02</v>
      </c>
      <c r="C53" s="128">
        <f t="shared" si="4"/>
        <v>0.03028009084</v>
      </c>
      <c r="D53" s="25" t="s">
        <v>85</v>
      </c>
      <c r="E53" s="129">
        <f t="shared" si="5"/>
        <v>1400</v>
      </c>
      <c r="F53" s="200">
        <v>2000.0</v>
      </c>
      <c r="G53" s="201"/>
    </row>
    <row r="54" ht="15.75" customHeight="1">
      <c r="A54" s="1"/>
      <c r="B54" s="127">
        <v>0.005</v>
      </c>
      <c r="C54" s="128">
        <f t="shared" si="4"/>
        <v>0.004996214989</v>
      </c>
      <c r="D54" s="25" t="s">
        <v>86</v>
      </c>
      <c r="E54" s="129">
        <f t="shared" si="5"/>
        <v>350</v>
      </c>
      <c r="F54" s="200">
        <v>330.0</v>
      </c>
      <c r="G54" s="201"/>
    </row>
    <row r="55" ht="15.75" customHeight="1">
      <c r="A55" s="1"/>
      <c r="B55" s="127">
        <v>0.02</v>
      </c>
      <c r="C55" s="128">
        <f t="shared" si="4"/>
        <v>0.06813020439</v>
      </c>
      <c r="D55" s="25" t="s">
        <v>87</v>
      </c>
      <c r="E55" s="129">
        <f t="shared" si="5"/>
        <v>1400</v>
      </c>
      <c r="F55" s="200">
        <v>4500.0</v>
      </c>
      <c r="G55" s="201"/>
    </row>
    <row r="56" ht="15.75" customHeight="1">
      <c r="A56" s="1"/>
      <c r="B56" s="127">
        <v>0.005</v>
      </c>
      <c r="C56" s="128">
        <f t="shared" si="4"/>
        <v>0</v>
      </c>
      <c r="D56" s="25" t="s">
        <v>88</v>
      </c>
      <c r="E56" s="129">
        <f t="shared" si="5"/>
        <v>350</v>
      </c>
      <c r="F56" s="200">
        <v>0.0</v>
      </c>
      <c r="G56" s="201"/>
    </row>
    <row r="57" ht="15.75" customHeight="1">
      <c r="A57" s="1"/>
      <c r="B57" s="133">
        <f>E57/E5</f>
        <v>0.2205714286</v>
      </c>
      <c r="C57" s="128">
        <f t="shared" si="4"/>
        <v>0.2485995458</v>
      </c>
      <c r="D57" s="134" t="s">
        <v>89</v>
      </c>
      <c r="E57" s="135">
        <f>'Monthly Budget (Template)'!E35+'Monthly Budget (Template)'!F35</f>
        <v>15440</v>
      </c>
      <c r="F57" s="202">
        <v>16420.0</v>
      </c>
      <c r="G57" s="201"/>
    </row>
    <row r="58" ht="15.75" customHeight="1">
      <c r="A58" s="1"/>
      <c r="B58" s="139">
        <f t="shared" ref="B58:C58" si="6">SUM(B52:B57)</f>
        <v>0.3005714286</v>
      </c>
      <c r="C58" s="139">
        <f t="shared" si="6"/>
        <v>0.3671461014</v>
      </c>
      <c r="D58" s="140" t="s">
        <v>90</v>
      </c>
      <c r="E58" s="141">
        <f t="shared" ref="E58:F58" si="7">SUM(E52:E57)</f>
        <v>21040</v>
      </c>
      <c r="F58" s="203">
        <f t="shared" si="7"/>
        <v>24250</v>
      </c>
      <c r="G58" s="201"/>
    </row>
    <row r="59" ht="15.75" customHeight="1">
      <c r="A59" s="1"/>
      <c r="B59" s="143" t="s">
        <v>3</v>
      </c>
      <c r="C59" s="124" t="s">
        <v>4</v>
      </c>
      <c r="D59" s="124" t="s">
        <v>91</v>
      </c>
      <c r="E59" s="125" t="s">
        <v>82</v>
      </c>
      <c r="F59" s="199" t="s">
        <v>83</v>
      </c>
      <c r="G59" s="201"/>
    </row>
    <row r="60" ht="15.75" customHeight="1">
      <c r="A60" s="1"/>
      <c r="B60" s="127">
        <v>0.05</v>
      </c>
      <c r="C60" s="128">
        <f t="shared" ref="C60:C79" si="8">F60/$E$8</f>
        <v>0.04996214989</v>
      </c>
      <c r="D60" s="25" t="s">
        <v>92</v>
      </c>
      <c r="E60" s="129">
        <f>$B60*E$5</f>
        <v>3500</v>
      </c>
      <c r="F60" s="200">
        <v>3300.0</v>
      </c>
      <c r="G60" s="201"/>
    </row>
    <row r="61" ht="15.75" customHeight="1">
      <c r="A61" s="1"/>
      <c r="B61" s="133">
        <f>E61/$E$5</f>
        <v>0</v>
      </c>
      <c r="C61" s="128">
        <f t="shared" si="8"/>
        <v>0.003028009084</v>
      </c>
      <c r="D61" s="25" t="s">
        <v>93</v>
      </c>
      <c r="E61" s="147"/>
      <c r="F61" s="200">
        <v>200.0</v>
      </c>
      <c r="G61" s="201"/>
    </row>
    <row r="62" ht="15.75" customHeight="1">
      <c r="A62" s="1"/>
      <c r="B62" s="127">
        <v>0.012</v>
      </c>
      <c r="C62" s="128">
        <f t="shared" si="8"/>
        <v>0.002286146858</v>
      </c>
      <c r="D62" s="25" t="s">
        <v>94</v>
      </c>
      <c r="E62" s="129">
        <f>$B62*E$5</f>
        <v>840</v>
      </c>
      <c r="F62" s="200">
        <v>151.0</v>
      </c>
      <c r="G62" s="201"/>
    </row>
    <row r="63" ht="15.75" customHeight="1">
      <c r="A63" s="1"/>
      <c r="B63" s="133">
        <f t="shared" ref="B63:B79" si="9">E63/$E$5</f>
        <v>0</v>
      </c>
      <c r="C63" s="128">
        <f t="shared" si="8"/>
        <v>0.004996214989</v>
      </c>
      <c r="D63" s="25" t="s">
        <v>95</v>
      </c>
      <c r="E63" s="148"/>
      <c r="F63" s="200">
        <v>330.0</v>
      </c>
      <c r="G63" s="201"/>
    </row>
    <row r="64" ht="15.75" customHeight="1">
      <c r="A64" s="1"/>
      <c r="B64" s="133">
        <f t="shared" si="9"/>
        <v>0.01142857143</v>
      </c>
      <c r="C64" s="128">
        <f t="shared" si="8"/>
        <v>0.01514004542</v>
      </c>
      <c r="D64" s="25" t="s">
        <v>96</v>
      </c>
      <c r="E64" s="148">
        <v>800.0</v>
      </c>
      <c r="F64" s="200">
        <v>1000.0</v>
      </c>
      <c r="G64" s="201"/>
    </row>
    <row r="65" ht="15.75" customHeight="1">
      <c r="A65" s="1"/>
      <c r="B65" s="133">
        <f t="shared" si="9"/>
        <v>0.002857142857</v>
      </c>
      <c r="C65" s="128">
        <f t="shared" si="8"/>
        <v>0.02702498107</v>
      </c>
      <c r="D65" s="25" t="s">
        <v>97</v>
      </c>
      <c r="E65" s="148">
        <v>200.0</v>
      </c>
      <c r="F65" s="200">
        <v>1785.0</v>
      </c>
      <c r="G65" s="201"/>
    </row>
    <row r="66" ht="15.75" customHeight="1">
      <c r="A66" s="1"/>
      <c r="B66" s="133">
        <f t="shared" si="9"/>
        <v>0.002857142857</v>
      </c>
      <c r="C66" s="128">
        <f t="shared" si="8"/>
        <v>0.003981831945</v>
      </c>
      <c r="D66" s="25" t="s">
        <v>98</v>
      </c>
      <c r="E66" s="148">
        <v>200.0</v>
      </c>
      <c r="F66" s="200">
        <v>263.0</v>
      </c>
      <c r="G66" s="201"/>
    </row>
    <row r="67" ht="15.75" customHeight="1">
      <c r="A67" s="1"/>
      <c r="B67" s="133">
        <f t="shared" si="9"/>
        <v>0</v>
      </c>
      <c r="C67" s="128">
        <f t="shared" si="8"/>
        <v>0.001862225587</v>
      </c>
      <c r="D67" s="25" t="s">
        <v>99</v>
      </c>
      <c r="E67" s="148"/>
      <c r="F67" s="200">
        <v>123.0</v>
      </c>
      <c r="G67" s="201"/>
    </row>
    <row r="68" ht="15.75" customHeight="1">
      <c r="A68" s="1"/>
      <c r="B68" s="133">
        <f t="shared" si="9"/>
        <v>0</v>
      </c>
      <c r="C68" s="128">
        <f t="shared" si="8"/>
        <v>0.001347464042</v>
      </c>
      <c r="D68" s="25" t="s">
        <v>100</v>
      </c>
      <c r="E68" s="148"/>
      <c r="F68" s="200">
        <v>89.0</v>
      </c>
      <c r="G68" s="201"/>
    </row>
    <row r="69" ht="15.75" customHeight="1">
      <c r="A69" s="102"/>
      <c r="B69" s="133">
        <f t="shared" si="9"/>
        <v>0.088</v>
      </c>
      <c r="C69" s="128">
        <f t="shared" si="8"/>
        <v>0.09235427706</v>
      </c>
      <c r="D69" s="204" t="s">
        <v>101</v>
      </c>
      <c r="E69" s="205">
        <f>'Monthly Budget (Template)'!E37+'Monthly Budget (Template)'!F37</f>
        <v>6160</v>
      </c>
      <c r="F69" s="206">
        <v>6100.0</v>
      </c>
      <c r="G69" s="201"/>
    </row>
    <row r="70" ht="15.75" customHeight="1">
      <c r="A70" s="102"/>
      <c r="B70" s="133">
        <f t="shared" si="9"/>
        <v>0.1230714286</v>
      </c>
      <c r="C70" s="128">
        <f t="shared" si="8"/>
        <v>0.1279333838</v>
      </c>
      <c r="D70" s="204" t="s">
        <v>102</v>
      </c>
      <c r="E70" s="205">
        <f>'Monthly Budget (Template)'!E45+'Monthly Budget (Template)'!F45</f>
        <v>8615</v>
      </c>
      <c r="F70" s="206">
        <v>8450.0</v>
      </c>
      <c r="G70" s="201"/>
    </row>
    <row r="71" ht="15.75" customHeight="1">
      <c r="A71" s="1"/>
      <c r="B71" s="133">
        <f t="shared" si="9"/>
        <v>0</v>
      </c>
      <c r="C71" s="128">
        <f t="shared" si="8"/>
        <v>0.01355034065</v>
      </c>
      <c r="D71" s="25" t="s">
        <v>103</v>
      </c>
      <c r="E71" s="148"/>
      <c r="F71" s="200">
        <v>895.0</v>
      </c>
      <c r="G71" s="201"/>
    </row>
    <row r="72" ht="15.75" customHeight="1">
      <c r="A72" s="1"/>
      <c r="B72" s="133">
        <f t="shared" si="9"/>
        <v>0.02142857143</v>
      </c>
      <c r="C72" s="128">
        <f t="shared" si="8"/>
        <v>0.02119606359</v>
      </c>
      <c r="D72" s="25" t="s">
        <v>104</v>
      </c>
      <c r="E72" s="148">
        <v>1500.0</v>
      </c>
      <c r="F72" s="200">
        <v>1400.0</v>
      </c>
      <c r="G72" s="201"/>
    </row>
    <row r="73" ht="15.75" customHeight="1">
      <c r="A73" s="1"/>
      <c r="B73" s="133">
        <f t="shared" si="9"/>
        <v>0</v>
      </c>
      <c r="C73" s="128">
        <f t="shared" si="8"/>
        <v>0.001831945496</v>
      </c>
      <c r="D73" s="25" t="s">
        <v>105</v>
      </c>
      <c r="E73" s="148"/>
      <c r="F73" s="200">
        <v>121.0</v>
      </c>
      <c r="G73" s="201"/>
    </row>
    <row r="74" ht="15.75" customHeight="1">
      <c r="A74" s="1"/>
      <c r="B74" s="133">
        <f t="shared" si="9"/>
        <v>0</v>
      </c>
      <c r="C74" s="128">
        <f t="shared" si="8"/>
        <v>0</v>
      </c>
      <c r="D74" s="25" t="s">
        <v>106</v>
      </c>
      <c r="E74" s="148"/>
      <c r="F74" s="200">
        <v>0.0</v>
      </c>
      <c r="G74" s="201"/>
    </row>
    <row r="75" ht="15.75" customHeight="1">
      <c r="A75" s="1"/>
      <c r="B75" s="133">
        <f t="shared" si="9"/>
        <v>0</v>
      </c>
      <c r="C75" s="128">
        <f t="shared" si="8"/>
        <v>0.008523845572</v>
      </c>
      <c r="D75" s="25" t="s">
        <v>107</v>
      </c>
      <c r="E75" s="148"/>
      <c r="F75" s="200">
        <v>563.0</v>
      </c>
      <c r="G75" s="201"/>
    </row>
    <row r="76" ht="15.75" customHeight="1">
      <c r="A76" s="1"/>
      <c r="B76" s="133">
        <f t="shared" si="9"/>
        <v>0.003571428571</v>
      </c>
      <c r="C76" s="128">
        <f t="shared" si="8"/>
        <v>0.006828160484</v>
      </c>
      <c r="D76" s="25" t="s">
        <v>108</v>
      </c>
      <c r="E76" s="148">
        <v>250.0</v>
      </c>
      <c r="F76" s="200">
        <v>451.0</v>
      </c>
      <c r="G76" s="201"/>
    </row>
    <row r="77" ht="15.75" customHeight="1">
      <c r="A77" s="1"/>
      <c r="B77" s="133">
        <f t="shared" si="9"/>
        <v>0</v>
      </c>
      <c r="C77" s="128">
        <f t="shared" si="8"/>
        <v>0</v>
      </c>
      <c r="D77" s="25" t="s">
        <v>74</v>
      </c>
      <c r="E77" s="148"/>
      <c r="F77" s="200"/>
      <c r="G77" s="201"/>
    </row>
    <row r="78" ht="15.75" customHeight="1">
      <c r="A78" s="1"/>
      <c r="B78" s="133">
        <f t="shared" si="9"/>
        <v>0</v>
      </c>
      <c r="C78" s="128">
        <f t="shared" si="8"/>
        <v>0</v>
      </c>
      <c r="D78" s="25" t="s">
        <v>74</v>
      </c>
      <c r="E78" s="148"/>
      <c r="F78" s="200"/>
      <c r="G78" s="201"/>
    </row>
    <row r="79" ht="15.75" customHeight="1">
      <c r="A79" s="1"/>
      <c r="B79" s="133">
        <f t="shared" si="9"/>
        <v>0</v>
      </c>
      <c r="C79" s="128">
        <f t="shared" si="8"/>
        <v>0</v>
      </c>
      <c r="D79" s="154" t="s">
        <v>74</v>
      </c>
      <c r="E79" s="207"/>
      <c r="F79" s="208"/>
      <c r="G79" s="201"/>
    </row>
    <row r="80" ht="15.75" customHeight="1">
      <c r="A80" s="1"/>
      <c r="B80" s="139">
        <f t="shared" ref="B80:C80" si="10">SUM(B60:B79)</f>
        <v>0.3152142857</v>
      </c>
      <c r="C80" s="139">
        <f t="shared" si="10"/>
        <v>0.3818470855</v>
      </c>
      <c r="D80" s="140" t="s">
        <v>109</v>
      </c>
      <c r="E80" s="141">
        <f t="shared" ref="E80:F80" si="11">SUM(E60:E79)</f>
        <v>22065</v>
      </c>
      <c r="F80" s="203">
        <f t="shared" si="11"/>
        <v>25221</v>
      </c>
      <c r="G80" s="201"/>
    </row>
    <row r="81" ht="15.75" customHeight="1">
      <c r="A81" s="1"/>
      <c r="B81" s="155">
        <f t="shared" ref="B81:C81" si="12">B58+B80</f>
        <v>0.6157857143</v>
      </c>
      <c r="C81" s="155">
        <f t="shared" si="12"/>
        <v>0.748993187</v>
      </c>
      <c r="D81" s="156" t="s">
        <v>110</v>
      </c>
      <c r="E81" s="157">
        <f t="shared" ref="E81:F81" si="13">E80+E58</f>
        <v>43105</v>
      </c>
      <c r="F81" s="209">
        <f t="shared" si="13"/>
        <v>49471</v>
      </c>
      <c r="G81" s="201"/>
    </row>
    <row r="82" ht="15.75" customHeight="1">
      <c r="A82" s="1"/>
      <c r="B82" s="2"/>
      <c r="C82" s="2"/>
      <c r="D82" s="2"/>
      <c r="E82" s="2"/>
      <c r="F82" s="2"/>
      <c r="G82" s="2"/>
    </row>
    <row r="83" ht="15.75" customHeight="1">
      <c r="A83" s="1"/>
      <c r="B83" s="2"/>
      <c r="C83" s="2"/>
      <c r="D83" s="2"/>
      <c r="E83" s="2"/>
      <c r="F83" s="2"/>
      <c r="G83" s="2"/>
    </row>
  </sheetData>
  <mergeCells count="23">
    <mergeCell ref="C5:C7"/>
    <mergeCell ref="B8:B10"/>
    <mergeCell ref="A1:G1"/>
    <mergeCell ref="A2:D2"/>
    <mergeCell ref="B3:F3"/>
    <mergeCell ref="E4:F4"/>
    <mergeCell ref="E5:F5"/>
    <mergeCell ref="E6:F6"/>
    <mergeCell ref="E7:F7"/>
    <mergeCell ref="E16:F16"/>
    <mergeCell ref="E17:F17"/>
    <mergeCell ref="E18:F18"/>
    <mergeCell ref="E19:F19"/>
    <mergeCell ref="D21:F21"/>
    <mergeCell ref="B49:F49"/>
    <mergeCell ref="E50:F50"/>
    <mergeCell ref="E8:F8"/>
    <mergeCell ref="E9:F9"/>
    <mergeCell ref="E10:F10"/>
    <mergeCell ref="D12:F12"/>
    <mergeCell ref="E13:F13"/>
    <mergeCell ref="E14:F14"/>
    <mergeCell ref="E15:F15"/>
  </mergeCells>
  <printOptions/>
  <pageMargins bottom="0.75" footer="0.0" header="0.0" left="0.7" right="0.7" top="0.75"/>
  <pageSetup scale="28"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3.0" ySplit="4.0" topLeftCell="D5" activePane="bottomRight" state="frozen"/>
      <selection activeCell="D1" sqref="D1" pane="topRight"/>
      <selection activeCell="A5" sqref="A5" pane="bottomLeft"/>
      <selection activeCell="D5" sqref="D5" pane="bottomRight"/>
    </sheetView>
  </sheetViews>
  <sheetFormatPr customHeight="1" defaultColWidth="12.63" defaultRowHeight="15.0"/>
  <cols>
    <col customWidth="1" min="1" max="1" width="3.88"/>
    <col customWidth="1" min="2" max="2" width="31.13"/>
    <col customWidth="1" min="3" max="3" width="35.5"/>
    <col customWidth="1" min="4" max="51" width="3.5"/>
    <col customWidth="1" min="52" max="52" width="3.88"/>
    <col customWidth="1" min="53" max="71" width="3.5"/>
  </cols>
  <sheetData>
    <row r="1" ht="61.5" customHeight="1">
      <c r="A1" s="210"/>
      <c r="B1" s="210"/>
      <c r="AZ1" s="210"/>
      <c r="BA1" s="210"/>
      <c r="BB1" s="210"/>
      <c r="BC1" s="210"/>
      <c r="BD1" s="210"/>
      <c r="BE1" s="210"/>
      <c r="BF1" s="210"/>
      <c r="BG1" s="210"/>
      <c r="BH1" s="210"/>
      <c r="BI1" s="210"/>
      <c r="BJ1" s="210"/>
      <c r="BK1" s="210"/>
      <c r="BL1" s="210"/>
      <c r="BM1" s="210"/>
      <c r="BN1" s="210"/>
      <c r="BO1" s="210"/>
      <c r="BP1" s="210"/>
      <c r="BQ1" s="210"/>
      <c r="BR1" s="210"/>
      <c r="BS1" s="210"/>
    </row>
    <row r="2" ht="16.5" customHeight="1">
      <c r="A2" s="210"/>
      <c r="B2" s="210"/>
      <c r="C2" s="211"/>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0"/>
      <c r="BA2" s="210"/>
      <c r="BB2" s="210"/>
      <c r="BC2" s="210"/>
      <c r="BD2" s="210"/>
      <c r="BE2" s="210"/>
      <c r="BF2" s="210"/>
      <c r="BG2" s="210"/>
      <c r="BH2" s="210"/>
      <c r="BI2" s="210"/>
      <c r="BJ2" s="210"/>
      <c r="BK2" s="210"/>
      <c r="BL2" s="210"/>
      <c r="BM2" s="210"/>
      <c r="BN2" s="210"/>
      <c r="BO2" s="210"/>
      <c r="BP2" s="210"/>
      <c r="BQ2" s="210"/>
      <c r="BR2" s="210"/>
      <c r="BS2" s="210"/>
    </row>
    <row r="3" ht="20.25" customHeight="1">
      <c r="A3" s="210"/>
      <c r="B3" s="213" t="s">
        <v>129</v>
      </c>
      <c r="C3" s="214">
        <v>750000.0</v>
      </c>
      <c r="D3" s="215"/>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7"/>
      <c r="AZ3" s="210"/>
      <c r="BA3" s="210"/>
      <c r="BB3" s="210"/>
      <c r="BC3" s="210"/>
      <c r="BD3" s="210"/>
      <c r="BE3" s="210"/>
      <c r="BF3" s="210"/>
      <c r="BG3" s="210"/>
      <c r="BH3" s="210"/>
      <c r="BI3" s="210"/>
      <c r="BJ3" s="210"/>
      <c r="BK3" s="210"/>
      <c r="BL3" s="210"/>
      <c r="BM3" s="210"/>
      <c r="BN3" s="210"/>
      <c r="BO3" s="210"/>
      <c r="BP3" s="210"/>
      <c r="BQ3" s="210"/>
      <c r="BR3" s="210"/>
      <c r="BS3" s="210"/>
    </row>
    <row r="4" ht="60.75" customHeight="1">
      <c r="A4" s="210"/>
      <c r="B4" s="218" t="s">
        <v>130</v>
      </c>
      <c r="C4" s="219" t="s">
        <v>131</v>
      </c>
      <c r="D4" s="220" t="s">
        <v>5</v>
      </c>
      <c r="E4" s="221"/>
      <c r="F4" s="221"/>
      <c r="G4" s="222"/>
      <c r="H4" s="220" t="s">
        <v>6</v>
      </c>
      <c r="I4" s="221"/>
      <c r="J4" s="221"/>
      <c r="K4" s="222"/>
      <c r="L4" s="220" t="s">
        <v>7</v>
      </c>
      <c r="M4" s="221"/>
      <c r="N4" s="221"/>
      <c r="O4" s="222"/>
      <c r="P4" s="220" t="s">
        <v>8</v>
      </c>
      <c r="Q4" s="221"/>
      <c r="R4" s="221"/>
      <c r="S4" s="222"/>
      <c r="T4" s="220" t="s">
        <v>9</v>
      </c>
      <c r="U4" s="221"/>
      <c r="V4" s="221"/>
      <c r="W4" s="222"/>
      <c r="X4" s="220" t="s">
        <v>10</v>
      </c>
      <c r="Y4" s="221"/>
      <c r="Z4" s="221"/>
      <c r="AA4" s="222"/>
      <c r="AB4" s="220" t="s">
        <v>11</v>
      </c>
      <c r="AC4" s="221"/>
      <c r="AD4" s="221"/>
      <c r="AE4" s="222"/>
      <c r="AF4" s="220" t="s">
        <v>12</v>
      </c>
      <c r="AG4" s="221"/>
      <c r="AH4" s="221"/>
      <c r="AI4" s="222"/>
      <c r="AJ4" s="220" t="s">
        <v>13</v>
      </c>
      <c r="AK4" s="221"/>
      <c r="AL4" s="221"/>
      <c r="AM4" s="222"/>
      <c r="AN4" s="220" t="s">
        <v>14</v>
      </c>
      <c r="AO4" s="221"/>
      <c r="AP4" s="221"/>
      <c r="AQ4" s="222"/>
      <c r="AR4" s="220" t="s">
        <v>15</v>
      </c>
      <c r="AS4" s="221"/>
      <c r="AT4" s="221"/>
      <c r="AU4" s="222"/>
      <c r="AV4" s="220" t="s">
        <v>16</v>
      </c>
      <c r="AW4" s="221"/>
      <c r="AX4" s="221"/>
      <c r="AY4" s="223"/>
      <c r="AZ4" s="210"/>
      <c r="BA4" s="73"/>
      <c r="BE4" s="73"/>
      <c r="BI4" s="73"/>
      <c r="BM4" s="73"/>
      <c r="BQ4" s="73"/>
    </row>
    <row r="5" ht="20.25" customHeight="1">
      <c r="A5" s="210"/>
      <c r="B5" s="224"/>
      <c r="C5" s="225"/>
      <c r="D5" s="226">
        <v>1.0</v>
      </c>
      <c r="E5" s="226">
        <v>2.0</v>
      </c>
      <c r="F5" s="226">
        <v>3.0</v>
      </c>
      <c r="G5" s="226">
        <v>4.0</v>
      </c>
      <c r="H5" s="226">
        <v>1.0</v>
      </c>
      <c r="I5" s="226">
        <v>2.0</v>
      </c>
      <c r="J5" s="226">
        <v>3.0</v>
      </c>
      <c r="K5" s="226">
        <v>4.0</v>
      </c>
      <c r="L5" s="226">
        <v>1.0</v>
      </c>
      <c r="M5" s="226">
        <v>2.0</v>
      </c>
      <c r="N5" s="226">
        <v>3.0</v>
      </c>
      <c r="O5" s="226">
        <v>4.0</v>
      </c>
      <c r="P5" s="226">
        <v>1.0</v>
      </c>
      <c r="Q5" s="226">
        <v>2.0</v>
      </c>
      <c r="R5" s="226">
        <v>3.0</v>
      </c>
      <c r="S5" s="226">
        <v>4.0</v>
      </c>
      <c r="T5" s="226">
        <v>1.0</v>
      </c>
      <c r="U5" s="226">
        <v>2.0</v>
      </c>
      <c r="V5" s="226">
        <v>3.0</v>
      </c>
      <c r="W5" s="226">
        <v>4.0</v>
      </c>
      <c r="X5" s="226">
        <v>1.0</v>
      </c>
      <c r="Y5" s="226">
        <v>2.0</v>
      </c>
      <c r="Z5" s="226">
        <v>3.0</v>
      </c>
      <c r="AA5" s="226">
        <v>4.0</v>
      </c>
      <c r="AB5" s="226">
        <v>1.0</v>
      </c>
      <c r="AC5" s="226">
        <v>2.0</v>
      </c>
      <c r="AD5" s="226">
        <v>3.0</v>
      </c>
      <c r="AE5" s="226">
        <v>4.0</v>
      </c>
      <c r="AF5" s="226">
        <v>1.0</v>
      </c>
      <c r="AG5" s="226">
        <v>2.0</v>
      </c>
      <c r="AH5" s="226">
        <v>3.0</v>
      </c>
      <c r="AI5" s="226">
        <v>4.0</v>
      </c>
      <c r="AJ5" s="226">
        <v>1.0</v>
      </c>
      <c r="AK5" s="226">
        <v>2.0</v>
      </c>
      <c r="AL5" s="226">
        <v>3.0</v>
      </c>
      <c r="AM5" s="226">
        <v>4.0</v>
      </c>
      <c r="AN5" s="226">
        <v>1.0</v>
      </c>
      <c r="AO5" s="226">
        <v>2.0</v>
      </c>
      <c r="AP5" s="226">
        <v>3.0</v>
      </c>
      <c r="AQ5" s="226">
        <v>4.0</v>
      </c>
      <c r="AR5" s="226">
        <v>1.0</v>
      </c>
      <c r="AS5" s="226">
        <v>2.0</v>
      </c>
      <c r="AT5" s="226">
        <v>3.0</v>
      </c>
      <c r="AU5" s="226">
        <v>4.0</v>
      </c>
      <c r="AV5" s="226">
        <v>1.0</v>
      </c>
      <c r="AW5" s="226">
        <v>2.0</v>
      </c>
      <c r="AX5" s="226">
        <v>3.0</v>
      </c>
      <c r="AY5" s="227">
        <v>4.0</v>
      </c>
      <c r="AZ5" s="210"/>
      <c r="BA5" s="73"/>
      <c r="BB5" s="73"/>
      <c r="BC5" s="73"/>
      <c r="BD5" s="73"/>
      <c r="BE5" s="73"/>
      <c r="BF5" s="73"/>
      <c r="BG5" s="73"/>
      <c r="BH5" s="73"/>
      <c r="BI5" s="73"/>
      <c r="BJ5" s="73"/>
      <c r="BK5" s="73"/>
      <c r="BL5" s="73"/>
      <c r="BM5" s="73"/>
      <c r="BN5" s="73"/>
      <c r="BO5" s="73"/>
      <c r="BP5" s="73"/>
      <c r="BQ5" s="73"/>
      <c r="BR5" s="73"/>
      <c r="BS5" s="73"/>
    </row>
    <row r="6" ht="16.5" customHeight="1">
      <c r="A6" s="2"/>
      <c r="B6" s="228" t="s">
        <v>132</v>
      </c>
      <c r="C6" s="229"/>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1"/>
      <c r="AZ6" s="2"/>
      <c r="BA6" s="73"/>
      <c r="BB6" s="73"/>
      <c r="BC6" s="73"/>
      <c r="BD6" s="73"/>
      <c r="BE6" s="73"/>
      <c r="BF6" s="73"/>
      <c r="BG6" s="73"/>
      <c r="BH6" s="73"/>
      <c r="BI6" s="73"/>
      <c r="BJ6" s="73"/>
      <c r="BK6" s="73"/>
      <c r="BL6" s="73"/>
      <c r="BM6" s="73"/>
      <c r="BN6" s="73"/>
      <c r="BO6" s="73"/>
      <c r="BP6" s="73"/>
      <c r="BQ6" s="73"/>
      <c r="BR6" s="73"/>
      <c r="BS6" s="73"/>
    </row>
    <row r="7" ht="16.5" customHeight="1">
      <c r="A7" s="2"/>
      <c r="B7" s="232"/>
      <c r="C7" s="229"/>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1"/>
      <c r="AZ7" s="2"/>
      <c r="BA7" s="73"/>
      <c r="BB7" s="73"/>
      <c r="BC7" s="73"/>
      <c r="BD7" s="73"/>
      <c r="BE7" s="73"/>
      <c r="BF7" s="73"/>
      <c r="BG7" s="73"/>
      <c r="BH7" s="73"/>
      <c r="BI7" s="73"/>
      <c r="BJ7" s="73"/>
      <c r="BK7" s="73"/>
      <c r="BL7" s="73"/>
      <c r="BM7" s="73"/>
      <c r="BN7" s="73"/>
      <c r="BO7" s="73"/>
      <c r="BP7" s="73"/>
      <c r="BQ7" s="73"/>
      <c r="BR7" s="73"/>
      <c r="BS7" s="73"/>
    </row>
    <row r="8" ht="16.5" customHeight="1">
      <c r="A8" s="2"/>
      <c r="B8" s="224"/>
      <c r="C8" s="229"/>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1"/>
      <c r="AZ8" s="2"/>
      <c r="BA8" s="73"/>
      <c r="BB8" s="73"/>
      <c r="BC8" s="73"/>
      <c r="BD8" s="73"/>
      <c r="BE8" s="73"/>
      <c r="BF8" s="73"/>
      <c r="BG8" s="73"/>
      <c r="BH8" s="73"/>
      <c r="BI8" s="73"/>
      <c r="BJ8" s="73"/>
      <c r="BK8" s="73"/>
      <c r="BL8" s="73"/>
      <c r="BM8" s="73"/>
      <c r="BN8" s="73"/>
      <c r="BO8" s="73"/>
      <c r="BP8" s="73"/>
      <c r="BQ8" s="73"/>
      <c r="BR8" s="73"/>
      <c r="BS8" s="73"/>
    </row>
    <row r="9" ht="16.5" customHeight="1">
      <c r="A9" s="2"/>
      <c r="B9" s="218" t="s">
        <v>133</v>
      </c>
      <c r="C9" s="233" t="s">
        <v>134</v>
      </c>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7"/>
      <c r="AZ9" s="2"/>
      <c r="BA9" s="73"/>
      <c r="BB9" s="73"/>
      <c r="BC9" s="73"/>
      <c r="BD9" s="73"/>
      <c r="BE9" s="73"/>
      <c r="BF9" s="73"/>
      <c r="BG9" s="73"/>
      <c r="BH9" s="73"/>
      <c r="BI9" s="73"/>
      <c r="BJ9" s="73"/>
      <c r="BK9" s="73"/>
      <c r="BL9" s="73"/>
      <c r="BM9" s="73"/>
      <c r="BN9" s="73"/>
      <c r="BO9" s="73"/>
      <c r="BP9" s="73"/>
      <c r="BQ9" s="73"/>
      <c r="BR9" s="73"/>
      <c r="BS9" s="73"/>
    </row>
    <row r="10" ht="16.5" customHeight="1">
      <c r="A10" s="2"/>
      <c r="B10" s="232"/>
      <c r="C10" s="233"/>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7"/>
      <c r="AZ10" s="2"/>
      <c r="BA10" s="73"/>
      <c r="BB10" s="73"/>
      <c r="BC10" s="73"/>
      <c r="BD10" s="73"/>
      <c r="BE10" s="73"/>
      <c r="BF10" s="73"/>
      <c r="BG10" s="73"/>
      <c r="BH10" s="73"/>
      <c r="BI10" s="73"/>
      <c r="BJ10" s="73"/>
      <c r="BK10" s="73"/>
      <c r="BL10" s="73"/>
      <c r="BM10" s="73"/>
      <c r="BN10" s="73"/>
      <c r="BO10" s="73"/>
      <c r="BP10" s="73"/>
      <c r="BQ10" s="73"/>
      <c r="BR10" s="73"/>
      <c r="BS10" s="73"/>
    </row>
    <row r="11" ht="16.5" customHeight="1">
      <c r="A11" s="2"/>
      <c r="B11" s="224"/>
      <c r="C11" s="233"/>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7"/>
      <c r="AZ11" s="2"/>
      <c r="BA11" s="73"/>
      <c r="BB11" s="73"/>
      <c r="BC11" s="73"/>
      <c r="BD11" s="73"/>
      <c r="BE11" s="73"/>
      <c r="BF11" s="73"/>
      <c r="BG11" s="73"/>
      <c r="BH11" s="73"/>
      <c r="BI11" s="73"/>
      <c r="BJ11" s="73"/>
      <c r="BK11" s="73"/>
      <c r="BL11" s="73"/>
      <c r="BM11" s="73"/>
      <c r="BN11" s="73"/>
      <c r="BO11" s="73"/>
      <c r="BP11" s="73"/>
      <c r="BQ11" s="73"/>
      <c r="BR11" s="73"/>
      <c r="BS11" s="73"/>
    </row>
    <row r="12" ht="16.5" customHeight="1">
      <c r="A12" s="2"/>
      <c r="B12" s="228" t="s">
        <v>135</v>
      </c>
      <c r="C12" s="229" t="s">
        <v>136</v>
      </c>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t="s">
        <v>137</v>
      </c>
      <c r="AJ12" s="230"/>
      <c r="AK12" s="230"/>
      <c r="AL12" s="230"/>
      <c r="AM12" s="230"/>
      <c r="AN12" s="230"/>
      <c r="AO12" s="230"/>
      <c r="AP12" s="230"/>
      <c r="AQ12" s="230"/>
      <c r="AR12" s="230"/>
      <c r="AS12" s="230"/>
      <c r="AT12" s="230"/>
      <c r="AU12" s="230"/>
      <c r="AV12" s="230"/>
      <c r="AW12" s="230"/>
      <c r="AX12" s="230"/>
      <c r="AY12" s="231"/>
      <c r="AZ12" s="2"/>
      <c r="BA12" s="73"/>
      <c r="BB12" s="73"/>
      <c r="BC12" s="73"/>
      <c r="BD12" s="73"/>
      <c r="BE12" s="73"/>
      <c r="BF12" s="73"/>
      <c r="BG12" s="73"/>
      <c r="BH12" s="73"/>
      <c r="BI12" s="73"/>
      <c r="BJ12" s="73"/>
      <c r="BK12" s="73"/>
      <c r="BL12" s="73"/>
      <c r="BM12" s="73"/>
      <c r="BN12" s="73"/>
      <c r="BO12" s="73"/>
      <c r="BP12" s="73"/>
      <c r="BQ12" s="73"/>
      <c r="BR12" s="73"/>
      <c r="BS12" s="73"/>
    </row>
    <row r="13" ht="16.5" customHeight="1">
      <c r="A13" s="2"/>
      <c r="B13" s="232"/>
      <c r="C13" s="229" t="s">
        <v>138</v>
      </c>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1"/>
      <c r="AZ13" s="2"/>
      <c r="BA13" s="73"/>
      <c r="BB13" s="73"/>
      <c r="BC13" s="73"/>
      <c r="BD13" s="73"/>
      <c r="BE13" s="73"/>
      <c r="BF13" s="73"/>
      <c r="BG13" s="73"/>
      <c r="BH13" s="73"/>
      <c r="BI13" s="73"/>
      <c r="BJ13" s="73"/>
      <c r="BK13" s="73"/>
      <c r="BL13" s="73"/>
      <c r="BM13" s="73"/>
      <c r="BN13" s="73"/>
      <c r="BO13" s="73"/>
      <c r="BP13" s="73"/>
      <c r="BQ13" s="73"/>
      <c r="BR13" s="73"/>
      <c r="BS13" s="73"/>
    </row>
    <row r="14" ht="16.5" customHeight="1">
      <c r="A14" s="2"/>
      <c r="B14" s="224"/>
      <c r="C14" s="229"/>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1"/>
      <c r="AZ14" s="2"/>
      <c r="BA14" s="73"/>
      <c r="BB14" s="73"/>
      <c r="BC14" s="73"/>
      <c r="BD14" s="73"/>
      <c r="BE14" s="73"/>
      <c r="BF14" s="73"/>
      <c r="BG14" s="73"/>
      <c r="BH14" s="73"/>
      <c r="BI14" s="73"/>
      <c r="BJ14" s="73"/>
      <c r="BK14" s="73"/>
      <c r="BL14" s="73"/>
      <c r="BM14" s="73"/>
      <c r="BN14" s="73"/>
      <c r="BO14" s="73"/>
      <c r="BP14" s="73"/>
      <c r="BQ14" s="73"/>
      <c r="BR14" s="73"/>
      <c r="BS14" s="73"/>
    </row>
    <row r="15" ht="16.5" customHeight="1">
      <c r="A15" s="2"/>
      <c r="B15" s="218" t="s">
        <v>139</v>
      </c>
      <c r="C15" s="233"/>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7"/>
      <c r="AZ15" s="2"/>
      <c r="BA15" s="73"/>
      <c r="BB15" s="73"/>
      <c r="BC15" s="73"/>
      <c r="BD15" s="73"/>
      <c r="BE15" s="73"/>
      <c r="BF15" s="73"/>
      <c r="BG15" s="73"/>
      <c r="BH15" s="73"/>
      <c r="BI15" s="73"/>
      <c r="BJ15" s="73"/>
      <c r="BK15" s="73"/>
      <c r="BL15" s="73"/>
      <c r="BM15" s="73"/>
      <c r="BN15" s="73"/>
      <c r="BO15" s="73"/>
      <c r="BP15" s="73"/>
      <c r="BQ15" s="73"/>
      <c r="BR15" s="73"/>
      <c r="BS15" s="73"/>
    </row>
    <row r="16" ht="16.5" customHeight="1">
      <c r="A16" s="2"/>
      <c r="B16" s="232"/>
      <c r="C16" s="233"/>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7"/>
      <c r="AZ16" s="2"/>
      <c r="BA16" s="73"/>
      <c r="BB16" s="73"/>
      <c r="BC16" s="73"/>
      <c r="BD16" s="73"/>
      <c r="BE16" s="73"/>
      <c r="BF16" s="73"/>
      <c r="BG16" s="73"/>
      <c r="BH16" s="73"/>
      <c r="BI16" s="73"/>
      <c r="BJ16" s="73"/>
      <c r="BK16" s="73"/>
      <c r="BL16" s="73"/>
      <c r="BM16" s="73"/>
      <c r="BN16" s="73"/>
      <c r="BO16" s="73"/>
      <c r="BP16" s="73"/>
      <c r="BQ16" s="73"/>
      <c r="BR16" s="73"/>
      <c r="BS16" s="73"/>
    </row>
    <row r="17" ht="16.5" customHeight="1">
      <c r="A17" s="2"/>
      <c r="B17" s="224"/>
      <c r="C17" s="233"/>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7"/>
      <c r="AZ17" s="2"/>
      <c r="BA17" s="73"/>
      <c r="BB17" s="73"/>
      <c r="BC17" s="73"/>
      <c r="BD17" s="73"/>
      <c r="BE17" s="73"/>
      <c r="BF17" s="73"/>
      <c r="BG17" s="73"/>
      <c r="BH17" s="73"/>
      <c r="BI17" s="73"/>
      <c r="BJ17" s="73"/>
      <c r="BK17" s="73"/>
      <c r="BL17" s="73"/>
      <c r="BM17" s="73"/>
      <c r="BN17" s="73"/>
      <c r="BO17" s="73"/>
      <c r="BP17" s="73"/>
      <c r="BQ17" s="73"/>
      <c r="BR17" s="73"/>
      <c r="BS17" s="73"/>
    </row>
    <row r="18" ht="16.5" customHeight="1">
      <c r="A18" s="2"/>
      <c r="B18" s="228" t="s">
        <v>140</v>
      </c>
      <c r="C18" s="229"/>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1"/>
      <c r="AZ18" s="2"/>
      <c r="BA18" s="73"/>
      <c r="BB18" s="73"/>
      <c r="BC18" s="73"/>
      <c r="BD18" s="73"/>
      <c r="BE18" s="73"/>
      <c r="BF18" s="73"/>
      <c r="BG18" s="73"/>
      <c r="BH18" s="73"/>
      <c r="BI18" s="73"/>
      <c r="BJ18" s="73"/>
      <c r="BK18" s="73"/>
      <c r="BL18" s="73"/>
      <c r="BM18" s="73"/>
      <c r="BN18" s="73"/>
      <c r="BO18" s="73"/>
      <c r="BP18" s="73"/>
      <c r="BQ18" s="73"/>
      <c r="BR18" s="73"/>
      <c r="BS18" s="73"/>
    </row>
    <row r="19" ht="16.5" customHeight="1">
      <c r="A19" s="2"/>
      <c r="B19" s="232"/>
      <c r="C19" s="229"/>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1"/>
      <c r="AZ19" s="2"/>
      <c r="BA19" s="73"/>
      <c r="BB19" s="73"/>
      <c r="BC19" s="73"/>
      <c r="BD19" s="73"/>
      <c r="BE19" s="73"/>
      <c r="BF19" s="73"/>
      <c r="BG19" s="73"/>
      <c r="BH19" s="73"/>
      <c r="BI19" s="73"/>
      <c r="BJ19" s="73"/>
      <c r="BK19" s="73"/>
      <c r="BL19" s="73"/>
      <c r="BM19" s="73"/>
      <c r="BN19" s="73"/>
      <c r="BO19" s="73"/>
      <c r="BP19" s="73"/>
      <c r="BQ19" s="73"/>
      <c r="BR19" s="73"/>
      <c r="BS19" s="73"/>
    </row>
    <row r="20" ht="16.5" customHeight="1">
      <c r="A20" s="2"/>
      <c r="B20" s="224"/>
      <c r="C20" s="229"/>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1"/>
      <c r="AZ20" s="2"/>
      <c r="BA20" s="73"/>
      <c r="BB20" s="73"/>
      <c r="BC20" s="73"/>
      <c r="BD20" s="73"/>
      <c r="BE20" s="73"/>
      <c r="BF20" s="73"/>
      <c r="BG20" s="73"/>
      <c r="BH20" s="73"/>
      <c r="BI20" s="73"/>
      <c r="BJ20" s="73"/>
      <c r="BK20" s="73"/>
      <c r="BL20" s="73"/>
      <c r="BM20" s="73"/>
      <c r="BN20" s="73"/>
      <c r="BO20" s="73"/>
      <c r="BP20" s="73"/>
      <c r="BQ20" s="73"/>
      <c r="BR20" s="73"/>
      <c r="BS20" s="73"/>
    </row>
    <row r="21" ht="16.5" customHeight="1">
      <c r="A21" s="2"/>
      <c r="B21" s="218" t="s">
        <v>141</v>
      </c>
      <c r="C21" s="233"/>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7"/>
      <c r="AZ21" s="2"/>
      <c r="BA21" s="73"/>
      <c r="BB21" s="73"/>
      <c r="BC21" s="73"/>
      <c r="BD21" s="73"/>
      <c r="BE21" s="73"/>
      <c r="BF21" s="73"/>
      <c r="BG21" s="73"/>
      <c r="BH21" s="73"/>
      <c r="BI21" s="73"/>
      <c r="BJ21" s="73"/>
      <c r="BK21" s="73"/>
      <c r="BL21" s="73"/>
      <c r="BM21" s="73"/>
      <c r="BN21" s="73"/>
      <c r="BO21" s="73"/>
      <c r="BP21" s="73"/>
      <c r="BQ21" s="73"/>
      <c r="BR21" s="73"/>
      <c r="BS21" s="73"/>
    </row>
    <row r="22" ht="16.5" customHeight="1">
      <c r="A22" s="2"/>
      <c r="B22" s="232"/>
      <c r="C22" s="233"/>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7"/>
      <c r="AZ22" s="2"/>
      <c r="BA22" s="73"/>
      <c r="BB22" s="73"/>
      <c r="BC22" s="73"/>
      <c r="BD22" s="73"/>
      <c r="BE22" s="73"/>
      <c r="BF22" s="73"/>
      <c r="BG22" s="73"/>
      <c r="BH22" s="73"/>
      <c r="BI22" s="73"/>
      <c r="BJ22" s="73"/>
      <c r="BK22" s="73"/>
      <c r="BL22" s="73"/>
      <c r="BM22" s="73"/>
      <c r="BN22" s="73"/>
      <c r="BO22" s="73"/>
      <c r="BP22" s="73"/>
      <c r="BQ22" s="73"/>
      <c r="BR22" s="73"/>
      <c r="BS22" s="73"/>
    </row>
    <row r="23" ht="16.5" customHeight="1">
      <c r="A23" s="2"/>
      <c r="B23" s="224"/>
      <c r="C23" s="233"/>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7"/>
      <c r="AZ23" s="2"/>
      <c r="BA23" s="73"/>
      <c r="BB23" s="73"/>
      <c r="BC23" s="73"/>
      <c r="BD23" s="73"/>
      <c r="BE23" s="73"/>
      <c r="BF23" s="73"/>
      <c r="BG23" s="73"/>
      <c r="BH23" s="73"/>
      <c r="BI23" s="73"/>
      <c r="BJ23" s="73"/>
      <c r="BK23" s="73"/>
      <c r="BL23" s="73"/>
      <c r="BM23" s="73"/>
      <c r="BN23" s="73"/>
      <c r="BO23" s="73"/>
      <c r="BP23" s="73"/>
      <c r="BQ23" s="73"/>
      <c r="BR23" s="73"/>
      <c r="BS23" s="73"/>
    </row>
    <row r="24" ht="16.5" customHeight="1">
      <c r="A24" s="2"/>
      <c r="B24" s="228" t="s">
        <v>142</v>
      </c>
      <c r="C24" s="229"/>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1"/>
      <c r="AZ24" s="2"/>
      <c r="BA24" s="73"/>
      <c r="BB24" s="73"/>
      <c r="BC24" s="73"/>
      <c r="BD24" s="73"/>
      <c r="BE24" s="73"/>
      <c r="BF24" s="73"/>
      <c r="BG24" s="73"/>
      <c r="BH24" s="73"/>
      <c r="BI24" s="73"/>
      <c r="BJ24" s="73"/>
      <c r="BK24" s="73"/>
      <c r="BL24" s="73"/>
      <c r="BM24" s="73"/>
      <c r="BN24" s="73"/>
      <c r="BO24" s="73"/>
      <c r="BP24" s="73"/>
      <c r="BQ24" s="73"/>
      <c r="BR24" s="73"/>
      <c r="BS24" s="73"/>
    </row>
    <row r="25" ht="16.5" customHeight="1">
      <c r="A25" s="2"/>
      <c r="B25" s="232"/>
      <c r="C25" s="229"/>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1"/>
      <c r="AZ25" s="2"/>
      <c r="BA25" s="73"/>
      <c r="BB25" s="73"/>
      <c r="BC25" s="73"/>
      <c r="BD25" s="73"/>
      <c r="BE25" s="73"/>
      <c r="BF25" s="73"/>
      <c r="BG25" s="73"/>
      <c r="BH25" s="73"/>
      <c r="BI25" s="73"/>
      <c r="BJ25" s="73"/>
      <c r="BK25" s="73"/>
      <c r="BL25" s="73"/>
      <c r="BM25" s="73"/>
      <c r="BN25" s="73"/>
      <c r="BO25" s="73"/>
      <c r="BP25" s="73"/>
      <c r="BQ25" s="73"/>
      <c r="BR25" s="73"/>
      <c r="BS25" s="73"/>
    </row>
    <row r="26" ht="16.5" customHeight="1">
      <c r="A26" s="2"/>
      <c r="B26" s="224"/>
      <c r="C26" s="229"/>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1"/>
      <c r="AZ26" s="2"/>
      <c r="BA26" s="73"/>
      <c r="BB26" s="73"/>
      <c r="BC26" s="73"/>
      <c r="BD26" s="73"/>
      <c r="BE26" s="73"/>
      <c r="BF26" s="73"/>
      <c r="BG26" s="73"/>
      <c r="BH26" s="73"/>
      <c r="BI26" s="73"/>
      <c r="BJ26" s="73"/>
      <c r="BK26" s="73"/>
      <c r="BL26" s="73"/>
      <c r="BM26" s="73"/>
      <c r="BN26" s="73"/>
      <c r="BO26" s="73"/>
      <c r="BP26" s="73"/>
      <c r="BQ26" s="73"/>
      <c r="BR26" s="73"/>
      <c r="BS26" s="73"/>
    </row>
    <row r="27" ht="16.5" customHeight="1">
      <c r="A27" s="2"/>
      <c r="B27" s="218" t="s">
        <v>143</v>
      </c>
      <c r="C27" s="233"/>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7"/>
      <c r="AZ27" s="2"/>
      <c r="BA27" s="73"/>
      <c r="BB27" s="73"/>
      <c r="BC27" s="73"/>
      <c r="BD27" s="73"/>
      <c r="BE27" s="73"/>
      <c r="BF27" s="73"/>
      <c r="BG27" s="73"/>
      <c r="BH27" s="73"/>
      <c r="BI27" s="73"/>
      <c r="BJ27" s="73"/>
      <c r="BK27" s="73"/>
      <c r="BL27" s="73"/>
      <c r="BM27" s="73"/>
      <c r="BN27" s="73"/>
      <c r="BO27" s="73"/>
      <c r="BP27" s="73"/>
      <c r="BQ27" s="73"/>
      <c r="BR27" s="73"/>
      <c r="BS27" s="73"/>
    </row>
    <row r="28" ht="16.5" customHeight="1">
      <c r="A28" s="2"/>
      <c r="B28" s="232"/>
      <c r="C28" s="233"/>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7"/>
      <c r="AZ28" s="2"/>
      <c r="BA28" s="73"/>
      <c r="BB28" s="73"/>
      <c r="BC28" s="73"/>
      <c r="BD28" s="73"/>
      <c r="BE28" s="73"/>
      <c r="BF28" s="73"/>
      <c r="BG28" s="73"/>
      <c r="BH28" s="73"/>
      <c r="BI28" s="73"/>
      <c r="BJ28" s="73"/>
      <c r="BK28" s="73"/>
      <c r="BL28" s="73"/>
      <c r="BM28" s="73"/>
      <c r="BN28" s="73"/>
      <c r="BO28" s="73"/>
      <c r="BP28" s="73"/>
      <c r="BQ28" s="73"/>
      <c r="BR28" s="73"/>
      <c r="BS28" s="73"/>
    </row>
    <row r="29" ht="16.5" customHeight="1">
      <c r="A29" s="2"/>
      <c r="B29" s="224"/>
      <c r="C29" s="233"/>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7"/>
      <c r="AZ29" s="2"/>
      <c r="BA29" s="73"/>
      <c r="BB29" s="73"/>
      <c r="BC29" s="73"/>
      <c r="BD29" s="73"/>
      <c r="BE29" s="73"/>
      <c r="BF29" s="73"/>
      <c r="BG29" s="73"/>
      <c r="BH29" s="73"/>
      <c r="BI29" s="73"/>
      <c r="BJ29" s="73"/>
      <c r="BK29" s="73"/>
      <c r="BL29" s="73"/>
      <c r="BM29" s="73"/>
      <c r="BN29" s="73"/>
      <c r="BO29" s="73"/>
      <c r="BP29" s="73"/>
      <c r="BQ29" s="73"/>
      <c r="BR29" s="73"/>
      <c r="BS29" s="73"/>
    </row>
    <row r="30" ht="16.5" customHeight="1">
      <c r="A30" s="2"/>
      <c r="B30" s="228" t="s">
        <v>144</v>
      </c>
      <c r="C30" s="229"/>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1"/>
      <c r="AZ30" s="2"/>
      <c r="BA30" s="73"/>
      <c r="BB30" s="73"/>
      <c r="BC30" s="73"/>
      <c r="BD30" s="73"/>
      <c r="BE30" s="73"/>
      <c r="BF30" s="73"/>
      <c r="BG30" s="73"/>
      <c r="BH30" s="73"/>
      <c r="BI30" s="73"/>
      <c r="BJ30" s="73"/>
      <c r="BK30" s="73"/>
      <c r="BL30" s="73"/>
      <c r="BM30" s="73"/>
      <c r="BN30" s="73"/>
      <c r="BO30" s="73"/>
      <c r="BP30" s="73"/>
      <c r="BQ30" s="73"/>
      <c r="BR30" s="73"/>
      <c r="BS30" s="73"/>
    </row>
    <row r="31" ht="16.5" customHeight="1">
      <c r="A31" s="2"/>
      <c r="B31" s="232"/>
      <c r="C31" s="229"/>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1"/>
      <c r="AZ31" s="2"/>
      <c r="BA31" s="73"/>
      <c r="BB31" s="73"/>
      <c r="BC31" s="73"/>
      <c r="BD31" s="73"/>
      <c r="BE31" s="73"/>
      <c r="BF31" s="73"/>
      <c r="BG31" s="73"/>
      <c r="BH31" s="73"/>
      <c r="BI31" s="73"/>
      <c r="BJ31" s="73"/>
      <c r="BK31" s="73"/>
      <c r="BL31" s="73"/>
      <c r="BM31" s="73"/>
      <c r="BN31" s="73"/>
      <c r="BO31" s="73"/>
      <c r="BP31" s="73"/>
      <c r="BQ31" s="73"/>
      <c r="BR31" s="73"/>
      <c r="BS31" s="73"/>
    </row>
    <row r="32" ht="16.5" customHeight="1">
      <c r="A32" s="2"/>
      <c r="B32" s="224"/>
      <c r="C32" s="229"/>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1"/>
      <c r="AZ32" s="2"/>
      <c r="BA32" s="73"/>
      <c r="BB32" s="73"/>
      <c r="BC32" s="73"/>
      <c r="BD32" s="73"/>
      <c r="BE32" s="73"/>
      <c r="BF32" s="73"/>
      <c r="BG32" s="73"/>
      <c r="BH32" s="73"/>
      <c r="BI32" s="73"/>
      <c r="BJ32" s="73"/>
      <c r="BK32" s="73"/>
      <c r="BL32" s="73"/>
      <c r="BM32" s="73"/>
      <c r="BN32" s="73"/>
      <c r="BO32" s="73"/>
      <c r="BP32" s="73"/>
      <c r="BQ32" s="73"/>
      <c r="BR32" s="73"/>
      <c r="BS32" s="73"/>
    </row>
    <row r="33" ht="16.5" customHeight="1">
      <c r="A33" s="2"/>
      <c r="B33" s="218" t="s">
        <v>145</v>
      </c>
      <c r="C33" s="233" t="s">
        <v>146</v>
      </c>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t="s">
        <v>137</v>
      </c>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7"/>
      <c r="AZ33" s="2"/>
      <c r="BA33" s="73"/>
      <c r="BB33" s="73"/>
      <c r="BC33" s="73"/>
      <c r="BD33" s="73"/>
      <c r="BE33" s="73"/>
      <c r="BF33" s="73"/>
      <c r="BG33" s="73"/>
      <c r="BH33" s="73"/>
      <c r="BI33" s="73"/>
      <c r="BJ33" s="73"/>
      <c r="BK33" s="73"/>
      <c r="BL33" s="73"/>
      <c r="BM33" s="73"/>
      <c r="BN33" s="73"/>
      <c r="BO33" s="73"/>
      <c r="BP33" s="73"/>
      <c r="BQ33" s="73"/>
      <c r="BR33" s="73"/>
      <c r="BS33" s="73"/>
    </row>
    <row r="34" ht="16.5" customHeight="1">
      <c r="A34" s="2"/>
      <c r="B34" s="232"/>
      <c r="C34" s="233" t="s">
        <v>147</v>
      </c>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t="s">
        <v>137</v>
      </c>
      <c r="AE34" s="226"/>
      <c r="AF34" s="226"/>
      <c r="AG34" s="226"/>
      <c r="AH34" s="226"/>
      <c r="AI34" s="226"/>
      <c r="AJ34" s="226"/>
      <c r="AK34" s="226"/>
      <c r="AL34" s="226"/>
      <c r="AM34" s="226"/>
      <c r="AN34" s="226"/>
      <c r="AO34" s="226"/>
      <c r="AP34" s="226"/>
      <c r="AQ34" s="226"/>
      <c r="AR34" s="226"/>
      <c r="AS34" s="226"/>
      <c r="AT34" s="226"/>
      <c r="AU34" s="226"/>
      <c r="AV34" s="226"/>
      <c r="AW34" s="226"/>
      <c r="AX34" s="226"/>
      <c r="AY34" s="227"/>
      <c r="AZ34" s="2"/>
      <c r="BA34" s="73"/>
      <c r="BB34" s="73"/>
      <c r="BC34" s="73"/>
      <c r="BD34" s="73"/>
      <c r="BE34" s="73"/>
      <c r="BF34" s="73"/>
      <c r="BG34" s="73"/>
      <c r="BH34" s="73"/>
      <c r="BI34" s="73"/>
      <c r="BJ34" s="73"/>
      <c r="BK34" s="73"/>
      <c r="BL34" s="73"/>
      <c r="BM34" s="73"/>
      <c r="BN34" s="73"/>
      <c r="BO34" s="73"/>
      <c r="BP34" s="73"/>
      <c r="BQ34" s="73"/>
      <c r="BR34" s="73"/>
      <c r="BS34" s="73"/>
    </row>
    <row r="35" ht="16.5" customHeight="1">
      <c r="A35" s="2"/>
      <c r="B35" s="232"/>
      <c r="C35" s="233" t="s">
        <v>148</v>
      </c>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t="s">
        <v>137</v>
      </c>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7"/>
      <c r="AZ35" s="2"/>
      <c r="BA35" s="73"/>
      <c r="BB35" s="73"/>
      <c r="BC35" s="73"/>
      <c r="BD35" s="73"/>
      <c r="BE35" s="73"/>
      <c r="BF35" s="73"/>
      <c r="BG35" s="73"/>
      <c r="BH35" s="73"/>
      <c r="BI35" s="73"/>
      <c r="BJ35" s="73"/>
      <c r="BK35" s="73"/>
      <c r="BL35" s="73"/>
      <c r="BM35" s="73"/>
      <c r="BN35" s="73"/>
      <c r="BO35" s="73"/>
      <c r="BP35" s="73"/>
      <c r="BQ35" s="73"/>
      <c r="BR35" s="73"/>
      <c r="BS35" s="73"/>
    </row>
    <row r="36" ht="16.5" customHeight="1">
      <c r="A36" s="2"/>
      <c r="B36" s="232"/>
      <c r="C36" s="233"/>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7"/>
      <c r="AZ36" s="2"/>
      <c r="BA36" s="73"/>
      <c r="BB36" s="73"/>
      <c r="BC36" s="73"/>
      <c r="BD36" s="73"/>
      <c r="BE36" s="73"/>
      <c r="BF36" s="73"/>
      <c r="BG36" s="73"/>
      <c r="BH36" s="73"/>
      <c r="BI36" s="73"/>
      <c r="BJ36" s="73"/>
      <c r="BK36" s="73"/>
      <c r="BL36" s="73"/>
      <c r="BM36" s="73"/>
      <c r="BN36" s="73"/>
      <c r="BO36" s="73"/>
      <c r="BP36" s="73"/>
      <c r="BQ36" s="73"/>
      <c r="BR36" s="73"/>
      <c r="BS36" s="73"/>
    </row>
    <row r="37" ht="16.5" customHeight="1">
      <c r="A37" s="2"/>
      <c r="B37" s="232"/>
      <c r="C37" s="233"/>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7"/>
      <c r="AZ37" s="2"/>
      <c r="BA37" s="73"/>
      <c r="BB37" s="73"/>
      <c r="BC37" s="73"/>
      <c r="BD37" s="73"/>
      <c r="BE37" s="73"/>
      <c r="BF37" s="73"/>
      <c r="BG37" s="73"/>
      <c r="BH37" s="73"/>
      <c r="BI37" s="73"/>
      <c r="BJ37" s="73"/>
      <c r="BK37" s="73"/>
      <c r="BL37" s="73"/>
      <c r="BM37" s="73"/>
      <c r="BN37" s="73"/>
      <c r="BO37" s="73"/>
      <c r="BP37" s="73"/>
      <c r="BQ37" s="73"/>
      <c r="BR37" s="73"/>
      <c r="BS37" s="73"/>
    </row>
    <row r="38" ht="16.5" customHeight="1">
      <c r="A38" s="2"/>
      <c r="B38" s="224"/>
      <c r="C38" s="233"/>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7"/>
      <c r="AZ38" s="2"/>
      <c r="BA38" s="73"/>
      <c r="BB38" s="73"/>
      <c r="BC38" s="73"/>
      <c r="BD38" s="73"/>
      <c r="BE38" s="73"/>
      <c r="BF38" s="73"/>
      <c r="BG38" s="73"/>
      <c r="BH38" s="73"/>
      <c r="BI38" s="73"/>
      <c r="BJ38" s="73"/>
      <c r="BK38" s="73"/>
      <c r="BL38" s="73"/>
      <c r="BM38" s="73"/>
      <c r="BN38" s="73"/>
      <c r="BO38" s="73"/>
      <c r="BP38" s="73"/>
      <c r="BQ38" s="73"/>
      <c r="BR38" s="73"/>
      <c r="BS38" s="73"/>
    </row>
    <row r="39" ht="16.5" customHeight="1">
      <c r="A39" s="2"/>
      <c r="B39" s="228" t="s">
        <v>149</v>
      </c>
      <c r="C39" s="229"/>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1"/>
      <c r="AZ39" s="2"/>
      <c r="BA39" s="73"/>
      <c r="BB39" s="73"/>
      <c r="BC39" s="73"/>
      <c r="BD39" s="73"/>
      <c r="BE39" s="73"/>
      <c r="BF39" s="73"/>
      <c r="BG39" s="73"/>
      <c r="BH39" s="73"/>
      <c r="BI39" s="73"/>
      <c r="BJ39" s="73"/>
      <c r="BK39" s="73"/>
      <c r="BL39" s="73"/>
      <c r="BM39" s="73"/>
      <c r="BN39" s="73"/>
      <c r="BO39" s="73"/>
      <c r="BP39" s="73"/>
      <c r="BQ39" s="73"/>
      <c r="BR39" s="73"/>
      <c r="BS39" s="73"/>
    </row>
    <row r="40" ht="16.5" customHeight="1">
      <c r="A40" s="2"/>
      <c r="B40" s="232"/>
      <c r="C40" s="229"/>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1"/>
      <c r="AZ40" s="2"/>
      <c r="BA40" s="73"/>
      <c r="BB40" s="73"/>
      <c r="BC40" s="73"/>
      <c r="BD40" s="73"/>
      <c r="BE40" s="73"/>
      <c r="BF40" s="73"/>
      <c r="BG40" s="73"/>
      <c r="BH40" s="73"/>
      <c r="BI40" s="73"/>
      <c r="BJ40" s="73"/>
      <c r="BK40" s="73"/>
      <c r="BL40" s="73"/>
      <c r="BM40" s="73"/>
      <c r="BN40" s="73"/>
      <c r="BO40" s="73"/>
      <c r="BP40" s="73"/>
      <c r="BQ40" s="73"/>
      <c r="BR40" s="73"/>
      <c r="BS40" s="73"/>
    </row>
    <row r="41" ht="16.5" customHeight="1">
      <c r="A41" s="2"/>
      <c r="B41" s="224"/>
      <c r="C41" s="229"/>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1"/>
      <c r="AZ41" s="2"/>
      <c r="BA41" s="73"/>
      <c r="BB41" s="73"/>
      <c r="BC41" s="73"/>
      <c r="BD41" s="73"/>
      <c r="BE41" s="73"/>
      <c r="BF41" s="73"/>
      <c r="BG41" s="73"/>
      <c r="BH41" s="73"/>
      <c r="BI41" s="73"/>
      <c r="BJ41" s="73"/>
      <c r="BK41" s="73"/>
      <c r="BL41" s="73"/>
      <c r="BM41" s="73"/>
      <c r="BN41" s="73"/>
      <c r="BO41" s="73"/>
      <c r="BP41" s="73"/>
      <c r="BQ41" s="73"/>
      <c r="BR41" s="73"/>
      <c r="BS41" s="73"/>
    </row>
    <row r="42" ht="16.5" customHeight="1">
      <c r="A42" s="2"/>
      <c r="B42" s="234" t="s">
        <v>150</v>
      </c>
      <c r="C42" s="233" t="s">
        <v>151</v>
      </c>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t="s">
        <v>137</v>
      </c>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7"/>
      <c r="AZ42" s="2"/>
      <c r="BA42" s="73"/>
      <c r="BB42" s="73"/>
      <c r="BC42" s="73"/>
      <c r="BD42" s="73"/>
      <c r="BE42" s="73"/>
      <c r="BF42" s="73"/>
      <c r="BG42" s="73"/>
      <c r="BH42" s="73"/>
      <c r="BI42" s="73"/>
      <c r="BJ42" s="73"/>
      <c r="BK42" s="73"/>
      <c r="BL42" s="73"/>
      <c r="BM42" s="73"/>
      <c r="BN42" s="73"/>
      <c r="BO42" s="73"/>
      <c r="BP42" s="73"/>
      <c r="BQ42" s="73"/>
      <c r="BR42" s="73"/>
      <c r="BS42" s="73"/>
    </row>
    <row r="43" ht="16.5" customHeight="1">
      <c r="A43" s="2"/>
      <c r="B43" s="232"/>
      <c r="C43" s="233" t="s">
        <v>152</v>
      </c>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t="s">
        <v>137</v>
      </c>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7"/>
      <c r="AZ43" s="2"/>
      <c r="BA43" s="73"/>
      <c r="BB43" s="73"/>
      <c r="BC43" s="73"/>
      <c r="BD43" s="73"/>
      <c r="BE43" s="73"/>
      <c r="BF43" s="73"/>
      <c r="BG43" s="73"/>
      <c r="BH43" s="73"/>
      <c r="BI43" s="73"/>
      <c r="BJ43" s="73"/>
      <c r="BK43" s="73"/>
      <c r="BL43" s="73"/>
      <c r="BM43" s="73"/>
      <c r="BN43" s="73"/>
      <c r="BO43" s="73"/>
      <c r="BP43" s="73"/>
      <c r="BQ43" s="73"/>
      <c r="BR43" s="73"/>
      <c r="BS43" s="73"/>
    </row>
    <row r="44" ht="16.5" customHeight="1">
      <c r="A44" s="2"/>
      <c r="B44" s="232"/>
      <c r="C44" s="233" t="s">
        <v>153</v>
      </c>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t="s">
        <v>137</v>
      </c>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7"/>
      <c r="AZ44" s="2"/>
      <c r="BA44" s="73"/>
      <c r="BB44" s="73"/>
      <c r="BC44" s="73"/>
      <c r="BD44" s="73"/>
      <c r="BE44" s="73"/>
      <c r="BF44" s="73"/>
      <c r="BG44" s="73"/>
      <c r="BH44" s="73"/>
      <c r="BI44" s="73"/>
      <c r="BJ44" s="73"/>
      <c r="BK44" s="73"/>
      <c r="BL44" s="73"/>
      <c r="BM44" s="73"/>
      <c r="BN44" s="73"/>
      <c r="BO44" s="73"/>
      <c r="BP44" s="73"/>
      <c r="BQ44" s="73"/>
      <c r="BR44" s="73"/>
      <c r="BS44" s="73"/>
    </row>
    <row r="45" ht="16.5" customHeight="1">
      <c r="A45" s="2"/>
      <c r="B45" s="224"/>
      <c r="C45" s="233" t="s">
        <v>154</v>
      </c>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t="s">
        <v>137</v>
      </c>
      <c r="AO45" s="226"/>
      <c r="AP45" s="226"/>
      <c r="AQ45" s="226"/>
      <c r="AR45" s="226"/>
      <c r="AS45" s="226"/>
      <c r="AT45" s="226"/>
      <c r="AU45" s="226"/>
      <c r="AV45" s="226"/>
      <c r="AW45" s="226"/>
      <c r="AX45" s="226"/>
      <c r="AY45" s="227"/>
      <c r="AZ45" s="2"/>
      <c r="BA45" s="73"/>
      <c r="BB45" s="73"/>
      <c r="BC45" s="73"/>
      <c r="BD45" s="73"/>
      <c r="BE45" s="73"/>
      <c r="BF45" s="73"/>
      <c r="BG45" s="73"/>
      <c r="BH45" s="73"/>
      <c r="BI45" s="73"/>
      <c r="BJ45" s="73"/>
      <c r="BK45" s="73"/>
      <c r="BL45" s="73"/>
      <c r="BM45" s="73"/>
      <c r="BN45" s="73"/>
      <c r="BO45" s="73"/>
      <c r="BP45" s="73"/>
      <c r="BQ45" s="73"/>
      <c r="BR45" s="73"/>
      <c r="BS45" s="73"/>
    </row>
    <row r="46" ht="16.5" customHeight="1">
      <c r="A46" s="2"/>
      <c r="B46" s="228" t="s">
        <v>155</v>
      </c>
      <c r="C46" s="229"/>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1"/>
      <c r="AZ46" s="2"/>
      <c r="BA46" s="73"/>
      <c r="BB46" s="73"/>
      <c r="BC46" s="73"/>
      <c r="BD46" s="73"/>
      <c r="BE46" s="73"/>
      <c r="BF46" s="73"/>
      <c r="BG46" s="73"/>
      <c r="BH46" s="73"/>
      <c r="BI46" s="73"/>
      <c r="BJ46" s="73"/>
      <c r="BK46" s="73"/>
      <c r="BL46" s="73"/>
      <c r="BM46" s="73"/>
      <c r="BN46" s="73"/>
      <c r="BO46" s="73"/>
      <c r="BP46" s="73"/>
      <c r="BQ46" s="73"/>
      <c r="BR46" s="73"/>
      <c r="BS46" s="73"/>
    </row>
    <row r="47" ht="16.5" customHeight="1">
      <c r="A47" s="2"/>
      <c r="B47" s="232"/>
      <c r="C47" s="229"/>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1"/>
      <c r="AZ47" s="2"/>
      <c r="BA47" s="73"/>
      <c r="BB47" s="73"/>
      <c r="BC47" s="73"/>
      <c r="BD47" s="73"/>
      <c r="BE47" s="73"/>
      <c r="BF47" s="73"/>
      <c r="BG47" s="73"/>
      <c r="BH47" s="73"/>
      <c r="BI47" s="73"/>
      <c r="BJ47" s="73"/>
      <c r="BK47" s="73"/>
      <c r="BL47" s="73"/>
      <c r="BM47" s="73"/>
      <c r="BN47" s="73"/>
      <c r="BO47" s="73"/>
      <c r="BP47" s="73"/>
      <c r="BQ47" s="73"/>
      <c r="BR47" s="73"/>
      <c r="BS47" s="73"/>
    </row>
    <row r="48" ht="16.5" customHeight="1">
      <c r="A48" s="2"/>
      <c r="B48" s="224"/>
      <c r="C48" s="229"/>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1"/>
      <c r="AZ48" s="2"/>
      <c r="BA48" s="73"/>
      <c r="BB48" s="73"/>
      <c r="BC48" s="73"/>
      <c r="BD48" s="73"/>
      <c r="BE48" s="73"/>
      <c r="BF48" s="73"/>
      <c r="BG48" s="73"/>
      <c r="BH48" s="73"/>
      <c r="BI48" s="73"/>
      <c r="BJ48" s="73"/>
      <c r="BK48" s="73"/>
      <c r="BL48" s="73"/>
      <c r="BM48" s="73"/>
      <c r="BN48" s="73"/>
      <c r="BO48" s="73"/>
      <c r="BP48" s="73"/>
      <c r="BQ48" s="73"/>
      <c r="BR48" s="73"/>
      <c r="BS48" s="73"/>
    </row>
    <row r="49" ht="16.5" customHeight="1">
      <c r="A49" s="2"/>
      <c r="B49" s="218" t="s">
        <v>156</v>
      </c>
      <c r="C49" s="233"/>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7"/>
      <c r="AZ49" s="2"/>
      <c r="BA49" s="73"/>
      <c r="BB49" s="73"/>
      <c r="BC49" s="73"/>
      <c r="BD49" s="73"/>
      <c r="BE49" s="73"/>
      <c r="BF49" s="73"/>
      <c r="BG49" s="73"/>
      <c r="BH49" s="73"/>
      <c r="BI49" s="73"/>
      <c r="BJ49" s="73"/>
      <c r="BK49" s="73"/>
      <c r="BL49" s="73"/>
      <c r="BM49" s="73"/>
      <c r="BN49" s="73"/>
      <c r="BO49" s="73"/>
      <c r="BP49" s="73"/>
      <c r="BQ49" s="73"/>
      <c r="BR49" s="73"/>
      <c r="BS49" s="73"/>
    </row>
    <row r="50" ht="16.5" customHeight="1">
      <c r="A50" s="2"/>
      <c r="B50" s="232"/>
      <c r="C50" s="233"/>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7"/>
      <c r="AZ50" s="2"/>
      <c r="BA50" s="73"/>
      <c r="BB50" s="73"/>
      <c r="BC50" s="73"/>
      <c r="BD50" s="73"/>
      <c r="BE50" s="73"/>
      <c r="BF50" s="73"/>
      <c r="BG50" s="73"/>
      <c r="BH50" s="73"/>
      <c r="BI50" s="73"/>
      <c r="BJ50" s="73"/>
      <c r="BK50" s="73"/>
      <c r="BL50" s="73"/>
      <c r="BM50" s="73"/>
      <c r="BN50" s="73"/>
      <c r="BO50" s="73"/>
      <c r="BP50" s="73"/>
      <c r="BQ50" s="73"/>
      <c r="BR50" s="73"/>
      <c r="BS50" s="73"/>
    </row>
    <row r="51" ht="16.5" customHeight="1">
      <c r="A51" s="2"/>
      <c r="B51" s="224"/>
      <c r="C51" s="233"/>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7"/>
      <c r="AZ51" s="2"/>
      <c r="BA51" s="73"/>
      <c r="BB51" s="73"/>
      <c r="BC51" s="73"/>
      <c r="BD51" s="73"/>
      <c r="BE51" s="73"/>
      <c r="BF51" s="73"/>
      <c r="BG51" s="73"/>
      <c r="BH51" s="73"/>
      <c r="BI51" s="73"/>
      <c r="BJ51" s="73"/>
      <c r="BK51" s="73"/>
      <c r="BL51" s="73"/>
      <c r="BM51" s="73"/>
      <c r="BN51" s="73"/>
      <c r="BO51" s="73"/>
      <c r="BP51" s="73"/>
      <c r="BQ51" s="73"/>
      <c r="BR51" s="73"/>
      <c r="BS51" s="73"/>
    </row>
    <row r="52" ht="16.5" customHeight="1">
      <c r="A52" s="2"/>
      <c r="B52" s="228" t="s">
        <v>157</v>
      </c>
      <c r="C52" s="229"/>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1"/>
      <c r="AZ52" s="2"/>
      <c r="BA52" s="73"/>
      <c r="BB52" s="73"/>
      <c r="BC52" s="73"/>
      <c r="BD52" s="73"/>
      <c r="BE52" s="73"/>
      <c r="BF52" s="73"/>
      <c r="BG52" s="73"/>
      <c r="BH52" s="73"/>
      <c r="BI52" s="73"/>
      <c r="BJ52" s="73"/>
      <c r="BK52" s="73"/>
      <c r="BL52" s="73"/>
      <c r="BM52" s="73"/>
      <c r="BN52" s="73"/>
      <c r="BO52" s="73"/>
      <c r="BP52" s="73"/>
      <c r="BQ52" s="73"/>
      <c r="BR52" s="73"/>
      <c r="BS52" s="73"/>
    </row>
    <row r="53" ht="16.5" customHeight="1">
      <c r="A53" s="2"/>
      <c r="B53" s="232"/>
      <c r="C53" s="229"/>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1"/>
      <c r="AZ53" s="2"/>
      <c r="BA53" s="73"/>
      <c r="BB53" s="73"/>
      <c r="BC53" s="73"/>
      <c r="BD53" s="73"/>
      <c r="BE53" s="73"/>
      <c r="BF53" s="73"/>
      <c r="BG53" s="73"/>
      <c r="BH53" s="73"/>
      <c r="BI53" s="73"/>
      <c r="BJ53" s="73"/>
      <c r="BK53" s="73"/>
      <c r="BL53" s="73"/>
      <c r="BM53" s="73"/>
      <c r="BN53" s="73"/>
      <c r="BO53" s="73"/>
      <c r="BP53" s="73"/>
      <c r="BQ53" s="73"/>
      <c r="BR53" s="73"/>
      <c r="BS53" s="73"/>
    </row>
    <row r="54" ht="16.5" customHeight="1">
      <c r="A54" s="2"/>
      <c r="B54" s="235"/>
      <c r="C54" s="236"/>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8"/>
      <c r="AZ54" s="2"/>
      <c r="BA54" s="73"/>
      <c r="BB54" s="73"/>
      <c r="BC54" s="73"/>
      <c r="BD54" s="73"/>
      <c r="BE54" s="73"/>
      <c r="BF54" s="73"/>
      <c r="BG54" s="73"/>
      <c r="BH54" s="73"/>
      <c r="BI54" s="73"/>
      <c r="BJ54" s="73"/>
      <c r="BK54" s="73"/>
      <c r="BL54" s="73"/>
      <c r="BM54" s="73"/>
      <c r="BN54" s="73"/>
      <c r="BO54" s="73"/>
      <c r="BP54" s="73"/>
      <c r="BQ54" s="73"/>
      <c r="BR54" s="73"/>
      <c r="BS54" s="73"/>
    </row>
    <row r="55" ht="16.5" customHeight="1">
      <c r="A55" s="210"/>
      <c r="B55" s="239"/>
      <c r="C55" s="24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row>
    <row r="56" ht="16.5" customHeight="1">
      <c r="A56" s="210"/>
      <c r="B56" s="239"/>
      <c r="C56" s="24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row>
    <row r="57" ht="16.5" customHeight="1">
      <c r="A57" s="210"/>
      <c r="B57" s="239"/>
      <c r="C57" s="24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row>
    <row r="58" ht="16.5" customHeight="1">
      <c r="A58" s="210"/>
      <c r="B58" s="239"/>
      <c r="C58" s="24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row>
    <row r="59" ht="16.5" customHeight="1">
      <c r="A59" s="210"/>
      <c r="B59" s="239"/>
      <c r="C59" s="24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row>
    <row r="60" ht="16.5" customHeight="1">
      <c r="A60" s="210"/>
      <c r="B60" s="239"/>
      <c r="C60" s="24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row>
    <row r="61" ht="16.5" customHeight="1">
      <c r="A61" s="210"/>
      <c r="B61" s="239"/>
      <c r="C61" s="24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row>
    <row r="62" ht="16.5" customHeight="1">
      <c r="A62" s="210"/>
      <c r="B62" s="239"/>
      <c r="C62" s="24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row>
    <row r="63" ht="16.5" customHeight="1">
      <c r="A63" s="210"/>
      <c r="B63" s="239"/>
      <c r="C63" s="24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row>
    <row r="64" ht="16.5" customHeight="1">
      <c r="A64" s="210"/>
      <c r="B64" s="239"/>
      <c r="C64" s="24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row>
    <row r="65" ht="16.5" customHeight="1">
      <c r="A65" s="210"/>
      <c r="B65" s="239"/>
      <c r="C65" s="24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row>
    <row r="66" ht="16.5" customHeight="1">
      <c r="A66" s="210"/>
      <c r="B66" s="239"/>
      <c r="C66" s="24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row>
    <row r="67" ht="16.5" customHeight="1">
      <c r="A67" s="210"/>
      <c r="B67" s="239"/>
      <c r="C67" s="24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row>
    <row r="68" ht="16.5" customHeight="1">
      <c r="A68" s="210"/>
      <c r="B68" s="239"/>
      <c r="C68" s="24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row>
    <row r="69" ht="16.5" customHeight="1">
      <c r="A69" s="210"/>
      <c r="B69" s="239"/>
      <c r="C69" s="24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row>
    <row r="70" ht="16.5" customHeight="1">
      <c r="A70" s="210"/>
      <c r="B70" s="239"/>
      <c r="C70" s="24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row>
    <row r="71" ht="16.5" customHeight="1">
      <c r="A71" s="210"/>
      <c r="B71" s="239"/>
      <c r="C71" s="24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row>
    <row r="72" ht="16.5" customHeight="1">
      <c r="A72" s="210"/>
      <c r="B72" s="239"/>
      <c r="C72" s="24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row>
    <row r="73" ht="16.5" customHeight="1">
      <c r="A73" s="210"/>
      <c r="B73" s="239"/>
      <c r="C73" s="24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row>
    <row r="74" ht="16.5" customHeight="1">
      <c r="A74" s="210"/>
      <c r="B74" s="239"/>
      <c r="C74" s="24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row>
    <row r="75" ht="16.5" customHeight="1">
      <c r="A75" s="210"/>
      <c r="B75" s="239"/>
      <c r="C75" s="24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row>
    <row r="76" ht="16.5" customHeight="1">
      <c r="A76" s="210"/>
      <c r="B76" s="239"/>
      <c r="C76" s="24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row>
    <row r="77" ht="16.5" customHeight="1">
      <c r="A77" s="210"/>
      <c r="B77" s="239"/>
      <c r="C77" s="24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row>
    <row r="78" ht="16.5" customHeight="1">
      <c r="A78" s="210"/>
      <c r="B78" s="239"/>
      <c r="C78" s="24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row>
    <row r="79" ht="16.5" customHeight="1">
      <c r="A79" s="210"/>
      <c r="B79" s="239"/>
      <c r="C79" s="24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row>
    <row r="80" ht="16.5" customHeight="1">
      <c r="A80" s="210"/>
      <c r="B80" s="239"/>
      <c r="C80" s="240"/>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row>
    <row r="81" ht="16.5" customHeight="1">
      <c r="A81" s="210"/>
      <c r="B81" s="239"/>
      <c r="C81" s="240"/>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row>
    <row r="82" ht="16.5" customHeight="1">
      <c r="A82" s="210"/>
      <c r="B82" s="239"/>
      <c r="C82" s="240"/>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row>
    <row r="83" ht="16.5" customHeight="1">
      <c r="A83" s="210"/>
      <c r="B83" s="239"/>
      <c r="C83" s="24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row>
    <row r="84" ht="16.5" customHeight="1">
      <c r="A84" s="210"/>
      <c r="B84" s="239"/>
      <c r="C84" s="240"/>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row>
    <row r="85" ht="16.5" customHeight="1">
      <c r="A85" s="210"/>
      <c r="B85" s="239"/>
      <c r="C85" s="24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row>
    <row r="86" ht="16.5" customHeight="1">
      <c r="A86" s="210"/>
      <c r="B86" s="239"/>
      <c r="C86" s="24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row>
    <row r="87" ht="16.5" customHeight="1">
      <c r="A87" s="210"/>
      <c r="B87" s="239"/>
      <c r="C87" s="24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row>
    <row r="88" ht="16.5" customHeight="1">
      <c r="A88" s="210"/>
      <c r="B88" s="239"/>
      <c r="C88" s="240"/>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row>
    <row r="89" ht="16.5" customHeight="1">
      <c r="A89" s="210"/>
      <c r="B89" s="239"/>
      <c r="C89" s="24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row>
    <row r="90" ht="16.5" customHeight="1">
      <c r="A90" s="210"/>
      <c r="B90" s="239"/>
      <c r="C90" s="240"/>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row>
    <row r="91" ht="16.5" customHeight="1">
      <c r="A91" s="210"/>
      <c r="B91" s="239"/>
      <c r="C91" s="24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row>
    <row r="92" ht="16.5" customHeight="1">
      <c r="A92" s="210"/>
      <c r="B92" s="239"/>
      <c r="C92" s="240"/>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row>
    <row r="93" ht="16.5" customHeight="1">
      <c r="A93" s="210"/>
      <c r="B93" s="239"/>
      <c r="C93" s="240"/>
      <c r="D93" s="210"/>
      <c r="E93" s="210"/>
      <c r="F93" s="210"/>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row>
    <row r="94" ht="16.5" customHeight="1">
      <c r="A94" s="210"/>
      <c r="B94" s="239"/>
      <c r="C94" s="240"/>
      <c r="D94" s="210"/>
      <c r="E94" s="210"/>
      <c r="F94" s="210"/>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row>
    <row r="95" ht="16.5" customHeight="1">
      <c r="A95" s="210"/>
      <c r="B95" s="239"/>
      <c r="C95" s="240"/>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16.5" customHeight="1">
      <c r="A96" s="210"/>
      <c r="B96" s="239"/>
      <c r="C96" s="240"/>
      <c r="D96" s="210"/>
      <c r="E96" s="210"/>
      <c r="F96" s="210"/>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0"/>
      <c r="BR96" s="210"/>
      <c r="BS96" s="210"/>
    </row>
    <row r="97" ht="16.5" customHeight="1">
      <c r="A97" s="210"/>
      <c r="B97" s="239"/>
      <c r="C97" s="240"/>
      <c r="D97" s="210"/>
      <c r="E97" s="210"/>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row>
    <row r="98" ht="16.5" customHeight="1">
      <c r="A98" s="210"/>
      <c r="B98" s="239"/>
      <c r="C98" s="240"/>
      <c r="D98" s="210"/>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row>
    <row r="99" ht="16.5" customHeight="1">
      <c r="A99" s="210"/>
      <c r="B99" s="239"/>
      <c r="C99" s="240"/>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0"/>
      <c r="BR99" s="210"/>
      <c r="BS99" s="210"/>
    </row>
    <row r="100" ht="16.5" customHeight="1">
      <c r="A100" s="210"/>
      <c r="B100" s="239"/>
      <c r="C100" s="24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row>
    <row r="101" ht="16.5" customHeight="1">
      <c r="A101" s="210"/>
      <c r="B101" s="239"/>
      <c r="C101" s="24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c r="BR101" s="210"/>
      <c r="BS101" s="210"/>
    </row>
    <row r="102" ht="16.5" customHeight="1">
      <c r="A102" s="210"/>
      <c r="B102" s="239"/>
      <c r="C102" s="24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c r="BR102" s="210"/>
      <c r="BS102" s="210"/>
    </row>
    <row r="103" ht="16.5" customHeight="1">
      <c r="A103" s="210"/>
      <c r="B103" s="239"/>
      <c r="C103" s="24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0"/>
    </row>
    <row r="104" ht="16.5" customHeight="1">
      <c r="A104" s="210"/>
      <c r="B104" s="239"/>
      <c r="C104" s="24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row>
    <row r="105" ht="16.5" customHeight="1">
      <c r="A105" s="210"/>
      <c r="B105" s="239"/>
      <c r="C105" s="24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row>
    <row r="106" ht="16.5" customHeight="1">
      <c r="A106" s="210"/>
      <c r="B106" s="239"/>
      <c r="C106" s="24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0"/>
    </row>
    <row r="107" ht="16.5" customHeight="1">
      <c r="A107" s="210"/>
      <c r="B107" s="239"/>
      <c r="C107" s="24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row>
    <row r="108" ht="16.5" customHeight="1">
      <c r="A108" s="210"/>
      <c r="B108" s="239"/>
      <c r="C108" s="24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c r="BR108" s="210"/>
      <c r="BS108" s="210"/>
    </row>
    <row r="109" ht="16.5" customHeight="1">
      <c r="A109" s="210"/>
      <c r="B109" s="239"/>
      <c r="C109" s="24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0"/>
    </row>
    <row r="110" ht="16.5" customHeight="1">
      <c r="A110" s="210"/>
      <c r="B110" s="239"/>
      <c r="C110" s="240"/>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row>
    <row r="111" ht="16.5" customHeight="1">
      <c r="A111" s="210"/>
      <c r="B111" s="239"/>
      <c r="C111" s="240"/>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0"/>
    </row>
    <row r="112" ht="16.5" customHeight="1">
      <c r="A112" s="210"/>
      <c r="B112" s="239"/>
      <c r="C112" s="24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0"/>
      <c r="BR112" s="210"/>
      <c r="BS112" s="210"/>
    </row>
    <row r="113" ht="16.5" customHeight="1">
      <c r="A113" s="210"/>
      <c r="B113" s="239"/>
      <c r="C113" s="240"/>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0"/>
      <c r="BR113" s="210"/>
      <c r="BS113" s="210"/>
    </row>
    <row r="114" ht="16.5" customHeight="1">
      <c r="A114" s="210"/>
      <c r="B114" s="239"/>
      <c r="C114" s="24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c r="BR114" s="210"/>
      <c r="BS114" s="210"/>
    </row>
    <row r="115" ht="16.5" customHeight="1">
      <c r="A115" s="210"/>
      <c r="B115" s="239"/>
      <c r="C115" s="24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0"/>
    </row>
    <row r="116" ht="16.5" customHeight="1">
      <c r="A116" s="210"/>
      <c r="B116" s="239"/>
      <c r="C116" s="24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c r="BI116" s="210"/>
      <c r="BJ116" s="210"/>
      <c r="BK116" s="210"/>
      <c r="BL116" s="210"/>
      <c r="BM116" s="210"/>
      <c r="BN116" s="210"/>
      <c r="BO116" s="210"/>
      <c r="BP116" s="210"/>
      <c r="BQ116" s="210"/>
      <c r="BR116" s="210"/>
      <c r="BS116" s="210"/>
    </row>
    <row r="117" ht="16.5" customHeight="1">
      <c r="A117" s="210"/>
      <c r="B117" s="239"/>
      <c r="C117" s="24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c r="BI117" s="210"/>
      <c r="BJ117" s="210"/>
      <c r="BK117" s="210"/>
      <c r="BL117" s="210"/>
      <c r="BM117" s="210"/>
      <c r="BN117" s="210"/>
      <c r="BO117" s="210"/>
      <c r="BP117" s="210"/>
      <c r="BQ117" s="210"/>
      <c r="BR117" s="210"/>
      <c r="BS117" s="210"/>
    </row>
    <row r="118" ht="16.5" customHeight="1">
      <c r="A118" s="210"/>
      <c r="B118" s="239"/>
      <c r="C118" s="24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c r="BL118" s="210"/>
      <c r="BM118" s="210"/>
      <c r="BN118" s="210"/>
      <c r="BO118" s="210"/>
      <c r="BP118" s="210"/>
      <c r="BQ118" s="210"/>
      <c r="BR118" s="210"/>
      <c r="BS118" s="210"/>
    </row>
    <row r="119" ht="16.5" customHeight="1">
      <c r="A119" s="210"/>
      <c r="B119" s="239"/>
      <c r="C119" s="24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c r="BR119" s="210"/>
      <c r="BS119" s="210"/>
    </row>
    <row r="120" ht="16.5" customHeight="1">
      <c r="A120" s="210"/>
      <c r="B120" s="239"/>
      <c r="C120" s="24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c r="BO120" s="210"/>
      <c r="BP120" s="210"/>
      <c r="BQ120" s="210"/>
      <c r="BR120" s="210"/>
      <c r="BS120" s="210"/>
    </row>
    <row r="121" ht="16.5" customHeight="1">
      <c r="A121" s="210"/>
      <c r="B121" s="239"/>
      <c r="C121" s="24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c r="BO121" s="210"/>
      <c r="BP121" s="210"/>
      <c r="BQ121" s="210"/>
      <c r="BR121" s="210"/>
      <c r="BS121" s="210"/>
    </row>
    <row r="122" ht="16.5" customHeight="1">
      <c r="A122" s="210"/>
      <c r="B122" s="239"/>
      <c r="C122" s="240"/>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c r="BI122" s="210"/>
      <c r="BJ122" s="210"/>
      <c r="BK122" s="210"/>
      <c r="BL122" s="210"/>
      <c r="BM122" s="210"/>
      <c r="BN122" s="210"/>
      <c r="BO122" s="210"/>
      <c r="BP122" s="210"/>
      <c r="BQ122" s="210"/>
      <c r="BR122" s="210"/>
      <c r="BS122" s="210"/>
    </row>
    <row r="123" ht="16.5" customHeight="1">
      <c r="A123" s="210"/>
      <c r="B123" s="239"/>
      <c r="C123" s="240"/>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c r="BI123" s="210"/>
      <c r="BJ123" s="210"/>
      <c r="BK123" s="210"/>
      <c r="BL123" s="210"/>
      <c r="BM123" s="210"/>
      <c r="BN123" s="210"/>
      <c r="BO123" s="210"/>
      <c r="BP123" s="210"/>
      <c r="BQ123" s="210"/>
      <c r="BR123" s="210"/>
      <c r="BS123" s="210"/>
    </row>
    <row r="124" ht="16.5" customHeight="1">
      <c r="A124" s="210"/>
      <c r="B124" s="239"/>
      <c r="C124" s="240"/>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c r="BI124" s="210"/>
      <c r="BJ124" s="210"/>
      <c r="BK124" s="210"/>
      <c r="BL124" s="210"/>
      <c r="BM124" s="210"/>
      <c r="BN124" s="210"/>
      <c r="BO124" s="210"/>
      <c r="BP124" s="210"/>
      <c r="BQ124" s="210"/>
      <c r="BR124" s="210"/>
      <c r="BS124" s="210"/>
    </row>
    <row r="125" ht="16.5" customHeight="1">
      <c r="A125" s="210"/>
      <c r="B125" s="239"/>
      <c r="C125" s="240"/>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c r="BI125" s="210"/>
      <c r="BJ125" s="210"/>
      <c r="BK125" s="210"/>
      <c r="BL125" s="210"/>
      <c r="BM125" s="210"/>
      <c r="BN125" s="210"/>
      <c r="BO125" s="210"/>
      <c r="BP125" s="210"/>
      <c r="BQ125" s="210"/>
      <c r="BR125" s="210"/>
      <c r="BS125" s="210"/>
    </row>
    <row r="126" ht="16.5" customHeight="1">
      <c r="A126" s="210"/>
      <c r="B126" s="239"/>
      <c r="C126" s="240"/>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c r="BO126" s="210"/>
      <c r="BP126" s="210"/>
      <c r="BQ126" s="210"/>
      <c r="BR126" s="210"/>
      <c r="BS126" s="210"/>
    </row>
    <row r="127" ht="16.5" customHeight="1">
      <c r="A127" s="210"/>
      <c r="B127" s="239"/>
      <c r="C127" s="240"/>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c r="BI127" s="210"/>
      <c r="BJ127" s="210"/>
      <c r="BK127" s="210"/>
      <c r="BL127" s="210"/>
      <c r="BM127" s="210"/>
      <c r="BN127" s="210"/>
      <c r="BO127" s="210"/>
      <c r="BP127" s="210"/>
      <c r="BQ127" s="210"/>
      <c r="BR127" s="210"/>
      <c r="BS127" s="210"/>
    </row>
    <row r="128" ht="16.5" customHeight="1">
      <c r="A128" s="210"/>
      <c r="B128" s="239"/>
      <c r="C128" s="240"/>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c r="BO128" s="210"/>
      <c r="BP128" s="210"/>
      <c r="BQ128" s="210"/>
      <c r="BR128" s="210"/>
      <c r="BS128" s="210"/>
    </row>
    <row r="129" ht="16.5" customHeight="1">
      <c r="A129" s="210"/>
      <c r="B129" s="239"/>
      <c r="C129" s="240"/>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c r="BI129" s="210"/>
      <c r="BJ129" s="210"/>
      <c r="BK129" s="210"/>
      <c r="BL129" s="210"/>
      <c r="BM129" s="210"/>
      <c r="BN129" s="210"/>
      <c r="BO129" s="210"/>
      <c r="BP129" s="210"/>
      <c r="BQ129" s="210"/>
      <c r="BR129" s="210"/>
      <c r="BS129" s="210"/>
    </row>
    <row r="130" ht="16.5" customHeight="1">
      <c r="A130" s="210"/>
      <c r="B130" s="239"/>
      <c r="C130" s="240"/>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c r="BI130" s="210"/>
      <c r="BJ130" s="210"/>
      <c r="BK130" s="210"/>
      <c r="BL130" s="210"/>
      <c r="BM130" s="210"/>
      <c r="BN130" s="210"/>
      <c r="BO130" s="210"/>
      <c r="BP130" s="210"/>
      <c r="BQ130" s="210"/>
      <c r="BR130" s="210"/>
      <c r="BS130" s="210"/>
    </row>
    <row r="131" ht="16.5" customHeight="1">
      <c r="A131" s="210"/>
      <c r="B131" s="239"/>
      <c r="C131" s="24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c r="BI131" s="210"/>
      <c r="BJ131" s="210"/>
      <c r="BK131" s="210"/>
      <c r="BL131" s="210"/>
      <c r="BM131" s="210"/>
      <c r="BN131" s="210"/>
      <c r="BO131" s="210"/>
      <c r="BP131" s="210"/>
      <c r="BQ131" s="210"/>
      <c r="BR131" s="210"/>
      <c r="BS131" s="210"/>
    </row>
    <row r="132" ht="16.5" customHeight="1">
      <c r="A132" s="210"/>
      <c r="B132" s="239"/>
      <c r="C132" s="24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210"/>
      <c r="BS132" s="210"/>
    </row>
    <row r="133" ht="16.5" customHeight="1">
      <c r="A133" s="210"/>
      <c r="B133" s="239"/>
      <c r="C133" s="24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c r="BI133" s="210"/>
      <c r="BJ133" s="210"/>
      <c r="BK133" s="210"/>
      <c r="BL133" s="210"/>
      <c r="BM133" s="210"/>
      <c r="BN133" s="210"/>
      <c r="BO133" s="210"/>
      <c r="BP133" s="210"/>
      <c r="BQ133" s="210"/>
      <c r="BR133" s="210"/>
      <c r="BS133" s="210"/>
    </row>
    <row r="134" ht="16.5" customHeight="1">
      <c r="A134" s="210"/>
      <c r="B134" s="239"/>
      <c r="C134" s="24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c r="BI134" s="210"/>
      <c r="BJ134" s="210"/>
      <c r="BK134" s="210"/>
      <c r="BL134" s="210"/>
      <c r="BM134" s="210"/>
      <c r="BN134" s="210"/>
      <c r="BO134" s="210"/>
      <c r="BP134" s="210"/>
      <c r="BQ134" s="210"/>
      <c r="BR134" s="210"/>
      <c r="BS134" s="210"/>
    </row>
    <row r="135" ht="16.5" customHeight="1">
      <c r="A135" s="210"/>
      <c r="B135" s="239"/>
      <c r="C135" s="24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c r="BI135" s="210"/>
      <c r="BJ135" s="210"/>
      <c r="BK135" s="210"/>
      <c r="BL135" s="210"/>
      <c r="BM135" s="210"/>
      <c r="BN135" s="210"/>
      <c r="BO135" s="210"/>
      <c r="BP135" s="210"/>
      <c r="BQ135" s="210"/>
      <c r="BR135" s="210"/>
      <c r="BS135" s="210"/>
    </row>
    <row r="136" ht="16.5" customHeight="1">
      <c r="A136" s="210"/>
      <c r="B136" s="239"/>
      <c r="C136" s="24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row>
    <row r="137" ht="16.5" customHeight="1">
      <c r="A137" s="210"/>
      <c r="B137" s="239"/>
      <c r="C137" s="24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210"/>
      <c r="BJ137" s="210"/>
      <c r="BK137" s="210"/>
      <c r="BL137" s="210"/>
      <c r="BM137" s="210"/>
      <c r="BN137" s="210"/>
      <c r="BO137" s="210"/>
      <c r="BP137" s="210"/>
      <c r="BQ137" s="210"/>
      <c r="BR137" s="210"/>
      <c r="BS137" s="210"/>
    </row>
    <row r="138" ht="16.5" customHeight="1">
      <c r="A138" s="210"/>
      <c r="B138" s="239"/>
      <c r="C138" s="24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210"/>
      <c r="BJ138" s="210"/>
      <c r="BK138" s="210"/>
      <c r="BL138" s="210"/>
      <c r="BM138" s="210"/>
      <c r="BN138" s="210"/>
      <c r="BO138" s="210"/>
      <c r="BP138" s="210"/>
      <c r="BQ138" s="210"/>
      <c r="BR138" s="210"/>
      <c r="BS138" s="210"/>
    </row>
    <row r="139" ht="16.5" customHeight="1">
      <c r="A139" s="210"/>
      <c r="B139" s="239"/>
      <c r="C139" s="24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c r="BR139" s="210"/>
      <c r="BS139" s="210"/>
    </row>
    <row r="140" ht="16.5" customHeight="1">
      <c r="A140" s="210"/>
      <c r="B140" s="239"/>
      <c r="C140" s="24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210"/>
      <c r="BJ140" s="210"/>
      <c r="BK140" s="210"/>
      <c r="BL140" s="210"/>
      <c r="BM140" s="210"/>
      <c r="BN140" s="210"/>
      <c r="BO140" s="210"/>
      <c r="BP140" s="210"/>
      <c r="BQ140" s="210"/>
      <c r="BR140" s="210"/>
      <c r="BS140" s="210"/>
    </row>
    <row r="141" ht="16.5" customHeight="1">
      <c r="A141" s="210"/>
      <c r="B141" s="239"/>
      <c r="C141" s="24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210"/>
      <c r="BJ141" s="210"/>
      <c r="BK141" s="210"/>
      <c r="BL141" s="210"/>
      <c r="BM141" s="210"/>
      <c r="BN141" s="210"/>
      <c r="BO141" s="210"/>
      <c r="BP141" s="210"/>
      <c r="BQ141" s="210"/>
      <c r="BR141" s="210"/>
      <c r="BS141" s="210"/>
    </row>
    <row r="142" ht="16.5" customHeight="1">
      <c r="A142" s="210"/>
      <c r="B142" s="239"/>
      <c r="C142" s="24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210"/>
      <c r="BP142" s="210"/>
      <c r="BQ142" s="210"/>
      <c r="BR142" s="210"/>
      <c r="BS142" s="210"/>
    </row>
    <row r="143" ht="16.5" customHeight="1">
      <c r="A143" s="210"/>
      <c r="B143" s="239"/>
      <c r="C143" s="24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210"/>
      <c r="BJ143" s="210"/>
      <c r="BK143" s="210"/>
      <c r="BL143" s="210"/>
      <c r="BM143" s="210"/>
      <c r="BN143" s="210"/>
      <c r="BO143" s="210"/>
      <c r="BP143" s="210"/>
      <c r="BQ143" s="210"/>
      <c r="BR143" s="210"/>
      <c r="BS143" s="210"/>
    </row>
    <row r="144" ht="16.5" customHeight="1">
      <c r="A144" s="210"/>
      <c r="B144" s="239"/>
      <c r="C144" s="24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210"/>
      <c r="BJ144" s="210"/>
      <c r="BK144" s="210"/>
      <c r="BL144" s="210"/>
      <c r="BM144" s="210"/>
      <c r="BN144" s="210"/>
      <c r="BO144" s="210"/>
      <c r="BP144" s="210"/>
      <c r="BQ144" s="210"/>
      <c r="BR144" s="210"/>
      <c r="BS144" s="210"/>
    </row>
    <row r="145" ht="16.5" customHeight="1">
      <c r="A145" s="210"/>
      <c r="B145" s="239"/>
      <c r="C145" s="24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210"/>
      <c r="BJ145" s="210"/>
      <c r="BK145" s="210"/>
      <c r="BL145" s="210"/>
      <c r="BM145" s="210"/>
      <c r="BN145" s="210"/>
      <c r="BO145" s="210"/>
      <c r="BP145" s="210"/>
      <c r="BQ145" s="210"/>
      <c r="BR145" s="210"/>
      <c r="BS145" s="210"/>
    </row>
    <row r="146" ht="16.5" customHeight="1">
      <c r="A146" s="210"/>
      <c r="B146" s="239"/>
      <c r="C146" s="24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0"/>
      <c r="BQ146" s="210"/>
      <c r="BR146" s="210"/>
      <c r="BS146" s="210"/>
    </row>
    <row r="147" ht="16.5" customHeight="1">
      <c r="A147" s="210"/>
      <c r="B147" s="239"/>
      <c r="C147" s="24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210"/>
      <c r="BJ147" s="210"/>
      <c r="BK147" s="210"/>
      <c r="BL147" s="210"/>
      <c r="BM147" s="210"/>
      <c r="BN147" s="210"/>
      <c r="BO147" s="210"/>
      <c r="BP147" s="210"/>
      <c r="BQ147" s="210"/>
      <c r="BR147" s="210"/>
      <c r="BS147" s="210"/>
    </row>
    <row r="148" ht="16.5" customHeight="1">
      <c r="A148" s="210"/>
      <c r="B148" s="239"/>
      <c r="C148" s="24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0"/>
      <c r="BR148" s="210"/>
      <c r="BS148" s="210"/>
    </row>
    <row r="149" ht="16.5" customHeight="1">
      <c r="A149" s="210"/>
      <c r="B149" s="239"/>
      <c r="C149" s="24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c r="BO149" s="210"/>
      <c r="BP149" s="210"/>
      <c r="BQ149" s="210"/>
      <c r="BR149" s="210"/>
      <c r="BS149" s="210"/>
    </row>
    <row r="150" ht="16.5" customHeight="1">
      <c r="A150" s="210"/>
      <c r="B150" s="239"/>
      <c r="C150" s="24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c r="BO150" s="210"/>
      <c r="BP150" s="210"/>
      <c r="BQ150" s="210"/>
      <c r="BR150" s="210"/>
      <c r="BS150" s="210"/>
    </row>
    <row r="151" ht="16.5" customHeight="1">
      <c r="A151" s="210"/>
      <c r="B151" s="239"/>
      <c r="C151" s="24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c r="BI151" s="210"/>
      <c r="BJ151" s="210"/>
      <c r="BK151" s="210"/>
      <c r="BL151" s="210"/>
      <c r="BM151" s="210"/>
      <c r="BN151" s="210"/>
      <c r="BO151" s="210"/>
      <c r="BP151" s="210"/>
      <c r="BQ151" s="210"/>
      <c r="BR151" s="210"/>
      <c r="BS151" s="210"/>
    </row>
    <row r="152" ht="16.5" customHeight="1">
      <c r="A152" s="210"/>
      <c r="B152" s="239"/>
      <c r="C152" s="24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c r="BI152" s="210"/>
      <c r="BJ152" s="210"/>
      <c r="BK152" s="210"/>
      <c r="BL152" s="210"/>
      <c r="BM152" s="210"/>
      <c r="BN152" s="210"/>
      <c r="BO152" s="210"/>
      <c r="BP152" s="210"/>
      <c r="BQ152" s="210"/>
      <c r="BR152" s="210"/>
      <c r="BS152" s="210"/>
    </row>
    <row r="153" ht="16.5" customHeight="1">
      <c r="A153" s="210"/>
      <c r="B153" s="239"/>
      <c r="C153" s="24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c r="BI153" s="210"/>
      <c r="BJ153" s="210"/>
      <c r="BK153" s="210"/>
      <c r="BL153" s="210"/>
      <c r="BM153" s="210"/>
      <c r="BN153" s="210"/>
      <c r="BO153" s="210"/>
      <c r="BP153" s="210"/>
      <c r="BQ153" s="210"/>
      <c r="BR153" s="210"/>
      <c r="BS153" s="210"/>
    </row>
    <row r="154" ht="16.5" customHeight="1">
      <c r="A154" s="210"/>
      <c r="B154" s="239"/>
      <c r="C154" s="24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210"/>
      <c r="BJ154" s="210"/>
      <c r="BK154" s="210"/>
      <c r="BL154" s="210"/>
      <c r="BM154" s="210"/>
      <c r="BN154" s="210"/>
      <c r="BO154" s="210"/>
      <c r="BP154" s="210"/>
      <c r="BQ154" s="210"/>
      <c r="BR154" s="210"/>
      <c r="BS154" s="210"/>
    </row>
    <row r="155" ht="16.5" customHeight="1">
      <c r="A155" s="210"/>
      <c r="B155" s="239"/>
      <c r="C155" s="24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c r="BO155" s="210"/>
      <c r="BP155" s="210"/>
      <c r="BQ155" s="210"/>
      <c r="BR155" s="210"/>
      <c r="BS155" s="210"/>
    </row>
    <row r="156" ht="16.5" customHeight="1">
      <c r="A156" s="210"/>
      <c r="B156" s="239"/>
      <c r="C156" s="24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c r="BO156" s="210"/>
      <c r="BP156" s="210"/>
      <c r="BQ156" s="210"/>
      <c r="BR156" s="210"/>
      <c r="BS156" s="210"/>
    </row>
    <row r="157" ht="16.5" customHeight="1">
      <c r="A157" s="210"/>
      <c r="B157" s="239"/>
      <c r="C157" s="24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c r="BI157" s="210"/>
      <c r="BJ157" s="210"/>
      <c r="BK157" s="210"/>
      <c r="BL157" s="210"/>
      <c r="BM157" s="210"/>
      <c r="BN157" s="210"/>
      <c r="BO157" s="210"/>
      <c r="BP157" s="210"/>
      <c r="BQ157" s="210"/>
      <c r="BR157" s="210"/>
      <c r="BS157" s="210"/>
    </row>
    <row r="158" ht="16.5" customHeight="1">
      <c r="A158" s="210"/>
      <c r="B158" s="239"/>
      <c r="C158" s="24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c r="BI158" s="210"/>
      <c r="BJ158" s="210"/>
      <c r="BK158" s="210"/>
      <c r="BL158" s="210"/>
      <c r="BM158" s="210"/>
      <c r="BN158" s="210"/>
      <c r="BO158" s="210"/>
      <c r="BP158" s="210"/>
      <c r="BQ158" s="210"/>
      <c r="BR158" s="210"/>
      <c r="BS158" s="210"/>
    </row>
    <row r="159" ht="16.5" customHeight="1">
      <c r="A159" s="210"/>
      <c r="B159" s="239"/>
      <c r="C159" s="24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210"/>
      <c r="BJ159" s="210"/>
      <c r="BK159" s="210"/>
      <c r="BL159" s="210"/>
      <c r="BM159" s="210"/>
      <c r="BN159" s="210"/>
      <c r="BO159" s="210"/>
      <c r="BP159" s="210"/>
      <c r="BQ159" s="210"/>
      <c r="BR159" s="210"/>
      <c r="BS159" s="210"/>
    </row>
    <row r="160" ht="16.5" customHeight="1">
      <c r="A160" s="210"/>
      <c r="B160" s="239"/>
      <c r="C160" s="24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210"/>
      <c r="BJ160" s="210"/>
      <c r="BK160" s="210"/>
      <c r="BL160" s="210"/>
      <c r="BM160" s="210"/>
      <c r="BN160" s="210"/>
      <c r="BO160" s="210"/>
      <c r="BP160" s="210"/>
      <c r="BQ160" s="210"/>
      <c r="BR160" s="210"/>
      <c r="BS160" s="210"/>
    </row>
    <row r="161" ht="16.5" customHeight="1">
      <c r="A161" s="210"/>
      <c r="B161" s="239"/>
      <c r="C161" s="24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210"/>
      <c r="BJ161" s="210"/>
      <c r="BK161" s="210"/>
      <c r="BL161" s="210"/>
      <c r="BM161" s="210"/>
      <c r="BN161" s="210"/>
      <c r="BO161" s="210"/>
      <c r="BP161" s="210"/>
      <c r="BQ161" s="210"/>
      <c r="BR161" s="210"/>
      <c r="BS161" s="210"/>
    </row>
    <row r="162" ht="16.5" customHeight="1">
      <c r="A162" s="210"/>
      <c r="B162" s="239"/>
      <c r="C162" s="24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c r="BI162" s="210"/>
      <c r="BJ162" s="210"/>
      <c r="BK162" s="210"/>
      <c r="BL162" s="210"/>
      <c r="BM162" s="210"/>
      <c r="BN162" s="210"/>
      <c r="BO162" s="210"/>
      <c r="BP162" s="210"/>
      <c r="BQ162" s="210"/>
      <c r="BR162" s="210"/>
      <c r="BS162" s="210"/>
    </row>
    <row r="163" ht="16.5" customHeight="1">
      <c r="A163" s="210"/>
      <c r="B163" s="239"/>
      <c r="C163" s="24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c r="BI163" s="210"/>
      <c r="BJ163" s="210"/>
      <c r="BK163" s="210"/>
      <c r="BL163" s="210"/>
      <c r="BM163" s="210"/>
      <c r="BN163" s="210"/>
      <c r="BO163" s="210"/>
      <c r="BP163" s="210"/>
      <c r="BQ163" s="210"/>
      <c r="BR163" s="210"/>
      <c r="BS163" s="210"/>
    </row>
    <row r="164" ht="16.5" customHeight="1">
      <c r="A164" s="210"/>
      <c r="B164" s="239"/>
      <c r="C164" s="24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c r="BI164" s="210"/>
      <c r="BJ164" s="210"/>
      <c r="BK164" s="210"/>
      <c r="BL164" s="210"/>
      <c r="BM164" s="210"/>
      <c r="BN164" s="210"/>
      <c r="BO164" s="210"/>
      <c r="BP164" s="210"/>
      <c r="BQ164" s="210"/>
      <c r="BR164" s="210"/>
      <c r="BS164" s="210"/>
    </row>
    <row r="165" ht="16.5" customHeight="1">
      <c r="A165" s="210"/>
      <c r="B165" s="239"/>
      <c r="C165" s="24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c r="BI165" s="210"/>
      <c r="BJ165" s="210"/>
      <c r="BK165" s="210"/>
      <c r="BL165" s="210"/>
      <c r="BM165" s="210"/>
      <c r="BN165" s="210"/>
      <c r="BO165" s="210"/>
      <c r="BP165" s="210"/>
      <c r="BQ165" s="210"/>
      <c r="BR165" s="210"/>
      <c r="BS165" s="210"/>
    </row>
    <row r="166" ht="16.5" customHeight="1">
      <c r="A166" s="210"/>
      <c r="B166" s="239"/>
      <c r="C166" s="24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210"/>
      <c r="BJ166" s="210"/>
      <c r="BK166" s="210"/>
      <c r="BL166" s="210"/>
      <c r="BM166" s="210"/>
      <c r="BN166" s="210"/>
      <c r="BO166" s="210"/>
      <c r="BP166" s="210"/>
      <c r="BQ166" s="210"/>
      <c r="BR166" s="210"/>
      <c r="BS166" s="210"/>
    </row>
    <row r="167" ht="16.5" customHeight="1">
      <c r="A167" s="210"/>
      <c r="B167" s="239"/>
      <c r="C167" s="24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c r="BI167" s="210"/>
      <c r="BJ167" s="210"/>
      <c r="BK167" s="210"/>
      <c r="BL167" s="210"/>
      <c r="BM167" s="210"/>
      <c r="BN167" s="210"/>
      <c r="BO167" s="210"/>
      <c r="BP167" s="210"/>
      <c r="BQ167" s="210"/>
      <c r="BR167" s="210"/>
      <c r="BS167" s="210"/>
    </row>
    <row r="168" ht="16.5" customHeight="1">
      <c r="A168" s="210"/>
      <c r="B168" s="239"/>
      <c r="C168" s="24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c r="BI168" s="210"/>
      <c r="BJ168" s="210"/>
      <c r="BK168" s="210"/>
      <c r="BL168" s="210"/>
      <c r="BM168" s="210"/>
      <c r="BN168" s="210"/>
      <c r="BO168" s="210"/>
      <c r="BP168" s="210"/>
      <c r="BQ168" s="210"/>
      <c r="BR168" s="210"/>
      <c r="BS168" s="210"/>
    </row>
    <row r="169" ht="16.5" customHeight="1">
      <c r="A169" s="210"/>
      <c r="B169" s="239"/>
      <c r="C169" s="24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c r="BI169" s="210"/>
      <c r="BJ169" s="210"/>
      <c r="BK169" s="210"/>
      <c r="BL169" s="210"/>
      <c r="BM169" s="210"/>
      <c r="BN169" s="210"/>
      <c r="BO169" s="210"/>
      <c r="BP169" s="210"/>
      <c r="BQ169" s="210"/>
      <c r="BR169" s="210"/>
      <c r="BS169" s="210"/>
    </row>
    <row r="170" ht="16.5" customHeight="1">
      <c r="A170" s="210"/>
      <c r="B170" s="239"/>
      <c r="C170" s="24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c r="BI170" s="210"/>
      <c r="BJ170" s="210"/>
      <c r="BK170" s="210"/>
      <c r="BL170" s="210"/>
      <c r="BM170" s="210"/>
      <c r="BN170" s="210"/>
      <c r="BO170" s="210"/>
      <c r="BP170" s="210"/>
      <c r="BQ170" s="210"/>
      <c r="BR170" s="210"/>
      <c r="BS170" s="210"/>
    </row>
    <row r="171" ht="16.5" customHeight="1">
      <c r="A171" s="210"/>
      <c r="B171" s="239"/>
      <c r="C171" s="24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c r="BI171" s="210"/>
      <c r="BJ171" s="210"/>
      <c r="BK171" s="210"/>
      <c r="BL171" s="210"/>
      <c r="BM171" s="210"/>
      <c r="BN171" s="210"/>
      <c r="BO171" s="210"/>
      <c r="BP171" s="210"/>
      <c r="BQ171" s="210"/>
      <c r="BR171" s="210"/>
      <c r="BS171" s="210"/>
    </row>
    <row r="172" ht="16.5" customHeight="1">
      <c r="A172" s="210"/>
      <c r="B172" s="239"/>
      <c r="C172" s="24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210"/>
      <c r="BJ172" s="210"/>
      <c r="BK172" s="210"/>
      <c r="BL172" s="210"/>
      <c r="BM172" s="210"/>
      <c r="BN172" s="210"/>
      <c r="BO172" s="210"/>
      <c r="BP172" s="210"/>
      <c r="BQ172" s="210"/>
      <c r="BR172" s="210"/>
      <c r="BS172" s="210"/>
    </row>
    <row r="173" ht="16.5" customHeight="1">
      <c r="A173" s="210"/>
      <c r="B173" s="239"/>
      <c r="C173" s="24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c r="BI173" s="210"/>
      <c r="BJ173" s="210"/>
      <c r="BK173" s="210"/>
      <c r="BL173" s="210"/>
      <c r="BM173" s="210"/>
      <c r="BN173" s="210"/>
      <c r="BO173" s="210"/>
      <c r="BP173" s="210"/>
      <c r="BQ173" s="210"/>
      <c r="BR173" s="210"/>
      <c r="BS173" s="210"/>
    </row>
    <row r="174" ht="16.5" customHeight="1">
      <c r="A174" s="210"/>
      <c r="B174" s="239"/>
      <c r="C174" s="240"/>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c r="BI174" s="210"/>
      <c r="BJ174" s="210"/>
      <c r="BK174" s="210"/>
      <c r="BL174" s="210"/>
      <c r="BM174" s="210"/>
      <c r="BN174" s="210"/>
      <c r="BO174" s="210"/>
      <c r="BP174" s="210"/>
      <c r="BQ174" s="210"/>
      <c r="BR174" s="210"/>
      <c r="BS174" s="210"/>
    </row>
    <row r="175" ht="16.5" customHeight="1">
      <c r="A175" s="210"/>
      <c r="B175" s="239"/>
      <c r="C175" s="24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c r="BI175" s="210"/>
      <c r="BJ175" s="210"/>
      <c r="BK175" s="210"/>
      <c r="BL175" s="210"/>
      <c r="BM175" s="210"/>
      <c r="BN175" s="210"/>
      <c r="BO175" s="210"/>
      <c r="BP175" s="210"/>
      <c r="BQ175" s="210"/>
      <c r="BR175" s="210"/>
      <c r="BS175" s="210"/>
    </row>
    <row r="176" ht="16.5" customHeight="1">
      <c r="A176" s="210"/>
      <c r="B176" s="239"/>
      <c r="C176" s="24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c r="BI176" s="210"/>
      <c r="BJ176" s="210"/>
      <c r="BK176" s="210"/>
      <c r="BL176" s="210"/>
      <c r="BM176" s="210"/>
      <c r="BN176" s="210"/>
      <c r="BO176" s="210"/>
      <c r="BP176" s="210"/>
      <c r="BQ176" s="210"/>
      <c r="BR176" s="210"/>
      <c r="BS176" s="210"/>
    </row>
    <row r="177" ht="16.5" customHeight="1">
      <c r="A177" s="210"/>
      <c r="B177" s="239"/>
      <c r="C177" s="24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c r="BI177" s="210"/>
      <c r="BJ177" s="210"/>
      <c r="BK177" s="210"/>
      <c r="BL177" s="210"/>
      <c r="BM177" s="210"/>
      <c r="BN177" s="210"/>
      <c r="BO177" s="210"/>
      <c r="BP177" s="210"/>
      <c r="BQ177" s="210"/>
      <c r="BR177" s="210"/>
      <c r="BS177" s="210"/>
    </row>
    <row r="178" ht="16.5" customHeight="1">
      <c r="A178" s="210"/>
      <c r="B178" s="239"/>
      <c r="C178" s="24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c r="BI178" s="210"/>
      <c r="BJ178" s="210"/>
      <c r="BK178" s="210"/>
      <c r="BL178" s="210"/>
      <c r="BM178" s="210"/>
      <c r="BN178" s="210"/>
      <c r="BO178" s="210"/>
      <c r="BP178" s="210"/>
      <c r="BQ178" s="210"/>
      <c r="BR178" s="210"/>
      <c r="BS178" s="210"/>
    </row>
    <row r="179" ht="16.5" customHeight="1">
      <c r="A179" s="210"/>
      <c r="B179" s="239"/>
      <c r="C179" s="24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c r="BI179" s="210"/>
      <c r="BJ179" s="210"/>
      <c r="BK179" s="210"/>
      <c r="BL179" s="210"/>
      <c r="BM179" s="210"/>
      <c r="BN179" s="210"/>
      <c r="BO179" s="210"/>
      <c r="BP179" s="210"/>
      <c r="BQ179" s="210"/>
      <c r="BR179" s="210"/>
      <c r="BS179" s="210"/>
    </row>
    <row r="180" ht="16.5" customHeight="1">
      <c r="A180" s="210"/>
      <c r="B180" s="239"/>
      <c r="C180" s="24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c r="BI180" s="210"/>
      <c r="BJ180" s="210"/>
      <c r="BK180" s="210"/>
      <c r="BL180" s="210"/>
      <c r="BM180" s="210"/>
      <c r="BN180" s="210"/>
      <c r="BO180" s="210"/>
      <c r="BP180" s="210"/>
      <c r="BQ180" s="210"/>
      <c r="BR180" s="210"/>
      <c r="BS180" s="210"/>
    </row>
    <row r="181" ht="16.5" customHeight="1">
      <c r="A181" s="210"/>
      <c r="B181" s="239"/>
      <c r="C181" s="24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0"/>
      <c r="BJ181" s="210"/>
      <c r="BK181" s="210"/>
      <c r="BL181" s="210"/>
      <c r="BM181" s="210"/>
      <c r="BN181" s="210"/>
      <c r="BO181" s="210"/>
      <c r="BP181" s="210"/>
      <c r="BQ181" s="210"/>
      <c r="BR181" s="210"/>
      <c r="BS181" s="210"/>
    </row>
    <row r="182" ht="16.5" customHeight="1">
      <c r="A182" s="210"/>
      <c r="B182" s="239"/>
      <c r="C182" s="24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c r="BI182" s="210"/>
      <c r="BJ182" s="210"/>
      <c r="BK182" s="210"/>
      <c r="BL182" s="210"/>
      <c r="BM182" s="210"/>
      <c r="BN182" s="210"/>
      <c r="BO182" s="210"/>
      <c r="BP182" s="210"/>
      <c r="BQ182" s="210"/>
      <c r="BR182" s="210"/>
      <c r="BS182" s="210"/>
    </row>
    <row r="183" ht="16.5" customHeight="1">
      <c r="A183" s="210"/>
      <c r="B183" s="239"/>
      <c r="C183" s="24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210"/>
      <c r="BJ183" s="210"/>
      <c r="BK183" s="210"/>
      <c r="BL183" s="210"/>
      <c r="BM183" s="210"/>
      <c r="BN183" s="210"/>
      <c r="BO183" s="210"/>
      <c r="BP183" s="210"/>
      <c r="BQ183" s="210"/>
      <c r="BR183" s="210"/>
      <c r="BS183" s="210"/>
    </row>
    <row r="184" ht="16.5" customHeight="1">
      <c r="A184" s="210"/>
      <c r="B184" s="239"/>
      <c r="C184" s="24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c r="BI184" s="210"/>
      <c r="BJ184" s="210"/>
      <c r="BK184" s="210"/>
      <c r="BL184" s="210"/>
      <c r="BM184" s="210"/>
      <c r="BN184" s="210"/>
      <c r="BO184" s="210"/>
      <c r="BP184" s="210"/>
      <c r="BQ184" s="210"/>
      <c r="BR184" s="210"/>
      <c r="BS184" s="210"/>
    </row>
    <row r="185" ht="16.5" customHeight="1">
      <c r="A185" s="210"/>
      <c r="B185" s="239"/>
      <c r="C185" s="24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c r="BI185" s="210"/>
      <c r="BJ185" s="210"/>
      <c r="BK185" s="210"/>
      <c r="BL185" s="210"/>
      <c r="BM185" s="210"/>
      <c r="BN185" s="210"/>
      <c r="BO185" s="210"/>
      <c r="BP185" s="210"/>
      <c r="BQ185" s="210"/>
      <c r="BR185" s="210"/>
      <c r="BS185" s="210"/>
    </row>
    <row r="186" ht="16.5" customHeight="1">
      <c r="A186" s="210"/>
      <c r="B186" s="239"/>
      <c r="C186" s="24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c r="AG186" s="210"/>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c r="BI186" s="210"/>
      <c r="BJ186" s="210"/>
      <c r="BK186" s="210"/>
      <c r="BL186" s="210"/>
      <c r="BM186" s="210"/>
      <c r="BN186" s="210"/>
      <c r="BO186" s="210"/>
      <c r="BP186" s="210"/>
      <c r="BQ186" s="210"/>
      <c r="BR186" s="210"/>
      <c r="BS186" s="210"/>
    </row>
    <row r="187" ht="16.5" customHeight="1">
      <c r="A187" s="210"/>
      <c r="B187" s="239"/>
      <c r="C187" s="24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c r="BI187" s="210"/>
      <c r="BJ187" s="210"/>
      <c r="BK187" s="210"/>
      <c r="BL187" s="210"/>
      <c r="BM187" s="210"/>
      <c r="BN187" s="210"/>
      <c r="BO187" s="210"/>
      <c r="BP187" s="210"/>
      <c r="BQ187" s="210"/>
      <c r="BR187" s="210"/>
      <c r="BS187" s="210"/>
    </row>
    <row r="188" ht="16.5" customHeight="1">
      <c r="A188" s="210"/>
      <c r="B188" s="239"/>
      <c r="C188" s="24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c r="BI188" s="210"/>
      <c r="BJ188" s="210"/>
      <c r="BK188" s="210"/>
      <c r="BL188" s="210"/>
      <c r="BM188" s="210"/>
      <c r="BN188" s="210"/>
      <c r="BO188" s="210"/>
      <c r="BP188" s="210"/>
      <c r="BQ188" s="210"/>
      <c r="BR188" s="210"/>
      <c r="BS188" s="210"/>
    </row>
    <row r="189" ht="16.5" customHeight="1">
      <c r="A189" s="210"/>
      <c r="B189" s="239"/>
      <c r="C189" s="240"/>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c r="BI189" s="210"/>
      <c r="BJ189" s="210"/>
      <c r="BK189" s="210"/>
      <c r="BL189" s="210"/>
      <c r="BM189" s="210"/>
      <c r="BN189" s="210"/>
      <c r="BO189" s="210"/>
      <c r="BP189" s="210"/>
      <c r="BQ189" s="210"/>
      <c r="BR189" s="210"/>
      <c r="BS189" s="210"/>
    </row>
    <row r="190" ht="16.5" customHeight="1">
      <c r="A190" s="210"/>
      <c r="B190" s="239"/>
      <c r="C190" s="240"/>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c r="BI190" s="210"/>
      <c r="BJ190" s="210"/>
      <c r="BK190" s="210"/>
      <c r="BL190" s="210"/>
      <c r="BM190" s="210"/>
      <c r="BN190" s="210"/>
      <c r="BO190" s="210"/>
      <c r="BP190" s="210"/>
      <c r="BQ190" s="210"/>
      <c r="BR190" s="210"/>
      <c r="BS190" s="210"/>
    </row>
    <row r="191" ht="16.5" customHeight="1">
      <c r="A191" s="210"/>
      <c r="B191" s="239"/>
      <c r="C191" s="240"/>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210"/>
      <c r="BJ191" s="210"/>
      <c r="BK191" s="210"/>
      <c r="BL191" s="210"/>
      <c r="BM191" s="210"/>
      <c r="BN191" s="210"/>
      <c r="BO191" s="210"/>
      <c r="BP191" s="210"/>
      <c r="BQ191" s="210"/>
      <c r="BR191" s="210"/>
      <c r="BS191" s="210"/>
    </row>
    <row r="192" ht="16.5" customHeight="1">
      <c r="A192" s="210"/>
      <c r="B192" s="239"/>
      <c r="C192" s="240"/>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210"/>
      <c r="BJ192" s="210"/>
      <c r="BK192" s="210"/>
      <c r="BL192" s="210"/>
      <c r="BM192" s="210"/>
      <c r="BN192" s="210"/>
      <c r="BO192" s="210"/>
      <c r="BP192" s="210"/>
      <c r="BQ192" s="210"/>
      <c r="BR192" s="210"/>
      <c r="BS192" s="210"/>
    </row>
    <row r="193" ht="16.5" customHeight="1">
      <c r="A193" s="210"/>
      <c r="B193" s="239"/>
      <c r="C193" s="24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210"/>
      <c r="BJ193" s="210"/>
      <c r="BK193" s="210"/>
      <c r="BL193" s="210"/>
      <c r="BM193" s="210"/>
      <c r="BN193" s="210"/>
      <c r="BO193" s="210"/>
      <c r="BP193" s="210"/>
      <c r="BQ193" s="210"/>
      <c r="BR193" s="210"/>
      <c r="BS193" s="210"/>
    </row>
    <row r="194" ht="16.5" customHeight="1">
      <c r="A194" s="210"/>
      <c r="B194" s="239"/>
      <c r="C194" s="24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210"/>
      <c r="BJ194" s="210"/>
      <c r="BK194" s="210"/>
      <c r="BL194" s="210"/>
      <c r="BM194" s="210"/>
      <c r="BN194" s="210"/>
      <c r="BO194" s="210"/>
      <c r="BP194" s="210"/>
      <c r="BQ194" s="210"/>
      <c r="BR194" s="210"/>
      <c r="BS194" s="210"/>
    </row>
    <row r="195" ht="16.5" customHeight="1">
      <c r="A195" s="210"/>
      <c r="B195" s="239"/>
      <c r="C195" s="240"/>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c r="BI195" s="210"/>
      <c r="BJ195" s="210"/>
      <c r="BK195" s="210"/>
      <c r="BL195" s="210"/>
      <c r="BM195" s="210"/>
      <c r="BN195" s="210"/>
      <c r="BO195" s="210"/>
      <c r="BP195" s="210"/>
      <c r="BQ195" s="210"/>
      <c r="BR195" s="210"/>
      <c r="BS195" s="210"/>
    </row>
    <row r="196" ht="16.5" customHeight="1">
      <c r="A196" s="210"/>
      <c r="B196" s="239"/>
      <c r="C196" s="24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210"/>
      <c r="BJ196" s="210"/>
      <c r="BK196" s="210"/>
      <c r="BL196" s="210"/>
      <c r="BM196" s="210"/>
      <c r="BN196" s="210"/>
      <c r="BO196" s="210"/>
      <c r="BP196" s="210"/>
      <c r="BQ196" s="210"/>
      <c r="BR196" s="210"/>
      <c r="BS196" s="210"/>
    </row>
    <row r="197" ht="16.5" customHeight="1">
      <c r="A197" s="210"/>
      <c r="B197" s="239"/>
      <c r="C197" s="240"/>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c r="AA197" s="210"/>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c r="BI197" s="210"/>
      <c r="BJ197" s="210"/>
      <c r="BK197" s="210"/>
      <c r="BL197" s="210"/>
      <c r="BM197" s="210"/>
      <c r="BN197" s="210"/>
      <c r="BO197" s="210"/>
      <c r="BP197" s="210"/>
      <c r="BQ197" s="210"/>
      <c r="BR197" s="210"/>
      <c r="BS197" s="210"/>
    </row>
    <row r="198" ht="16.5" customHeight="1">
      <c r="A198" s="210"/>
      <c r="B198" s="239"/>
      <c r="C198" s="24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c r="BI198" s="210"/>
      <c r="BJ198" s="210"/>
      <c r="BK198" s="210"/>
      <c r="BL198" s="210"/>
      <c r="BM198" s="210"/>
      <c r="BN198" s="210"/>
      <c r="BO198" s="210"/>
      <c r="BP198" s="210"/>
      <c r="BQ198" s="210"/>
      <c r="BR198" s="210"/>
      <c r="BS198" s="210"/>
    </row>
    <row r="199" ht="16.5" customHeight="1">
      <c r="A199" s="210"/>
      <c r="B199" s="239"/>
      <c r="C199" s="24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210"/>
      <c r="BJ199" s="210"/>
      <c r="BK199" s="210"/>
      <c r="BL199" s="210"/>
      <c r="BM199" s="210"/>
      <c r="BN199" s="210"/>
      <c r="BO199" s="210"/>
      <c r="BP199" s="210"/>
      <c r="BQ199" s="210"/>
      <c r="BR199" s="210"/>
      <c r="BS199" s="210"/>
    </row>
    <row r="200" ht="16.5" customHeight="1">
      <c r="A200" s="210"/>
      <c r="B200" s="239"/>
      <c r="C200" s="24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210"/>
      <c r="BJ200" s="210"/>
      <c r="BK200" s="210"/>
      <c r="BL200" s="210"/>
      <c r="BM200" s="210"/>
      <c r="BN200" s="210"/>
      <c r="BO200" s="210"/>
      <c r="BP200" s="210"/>
      <c r="BQ200" s="210"/>
      <c r="BR200" s="210"/>
      <c r="BS200" s="210"/>
    </row>
    <row r="201" ht="16.5" customHeight="1">
      <c r="A201" s="210"/>
      <c r="B201" s="239"/>
      <c r="C201" s="24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210"/>
      <c r="AE201" s="210"/>
      <c r="AF201" s="210"/>
      <c r="AG201" s="210"/>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c r="BI201" s="210"/>
      <c r="BJ201" s="210"/>
      <c r="BK201" s="210"/>
      <c r="BL201" s="210"/>
      <c r="BM201" s="210"/>
      <c r="BN201" s="210"/>
      <c r="BO201" s="210"/>
      <c r="BP201" s="210"/>
      <c r="BQ201" s="210"/>
      <c r="BR201" s="210"/>
      <c r="BS201" s="210"/>
    </row>
    <row r="202" ht="16.5" customHeight="1">
      <c r="A202" s="210"/>
      <c r="B202" s="239"/>
      <c r="C202" s="24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c r="BI202" s="210"/>
      <c r="BJ202" s="210"/>
      <c r="BK202" s="210"/>
      <c r="BL202" s="210"/>
      <c r="BM202" s="210"/>
      <c r="BN202" s="210"/>
      <c r="BO202" s="210"/>
      <c r="BP202" s="210"/>
      <c r="BQ202" s="210"/>
      <c r="BR202" s="210"/>
      <c r="BS202" s="210"/>
    </row>
    <row r="203" ht="16.5" customHeight="1">
      <c r="A203" s="210"/>
      <c r="B203" s="239"/>
      <c r="C203" s="240"/>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c r="AA203" s="210"/>
      <c r="AB203" s="210"/>
      <c r="AC203" s="210"/>
      <c r="AD203" s="210"/>
      <c r="AE203" s="210"/>
      <c r="AF203" s="210"/>
      <c r="AG203" s="210"/>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c r="BI203" s="210"/>
      <c r="BJ203" s="210"/>
      <c r="BK203" s="210"/>
      <c r="BL203" s="210"/>
      <c r="BM203" s="210"/>
      <c r="BN203" s="210"/>
      <c r="BO203" s="210"/>
      <c r="BP203" s="210"/>
      <c r="BQ203" s="210"/>
      <c r="BR203" s="210"/>
      <c r="BS203" s="210"/>
    </row>
    <row r="204" ht="16.5" customHeight="1">
      <c r="A204" s="210"/>
      <c r="B204" s="239"/>
      <c r="C204" s="240"/>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c r="Z204" s="210"/>
      <c r="AA204" s="210"/>
      <c r="AB204" s="210"/>
      <c r="AC204" s="210"/>
      <c r="AD204" s="210"/>
      <c r="AE204" s="210"/>
      <c r="AF204" s="210"/>
      <c r="AG204" s="210"/>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c r="BI204" s="210"/>
      <c r="BJ204" s="210"/>
      <c r="BK204" s="210"/>
      <c r="BL204" s="210"/>
      <c r="BM204" s="210"/>
      <c r="BN204" s="210"/>
      <c r="BO204" s="210"/>
      <c r="BP204" s="210"/>
      <c r="BQ204" s="210"/>
      <c r="BR204" s="210"/>
      <c r="BS204" s="210"/>
    </row>
    <row r="205" ht="16.5" customHeight="1">
      <c r="A205" s="210"/>
      <c r="B205" s="239"/>
      <c r="C205" s="24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c r="BI205" s="210"/>
      <c r="BJ205" s="210"/>
      <c r="BK205" s="210"/>
      <c r="BL205" s="210"/>
      <c r="BM205" s="210"/>
      <c r="BN205" s="210"/>
      <c r="BO205" s="210"/>
      <c r="BP205" s="210"/>
      <c r="BQ205" s="210"/>
      <c r="BR205" s="210"/>
      <c r="BS205" s="210"/>
    </row>
    <row r="206" ht="16.5" customHeight="1">
      <c r="A206" s="210"/>
      <c r="B206" s="239"/>
      <c r="C206" s="240"/>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c r="Z206" s="210"/>
      <c r="AA206" s="210"/>
      <c r="AB206" s="210"/>
      <c r="AC206" s="210"/>
      <c r="AD206" s="210"/>
      <c r="AE206" s="210"/>
      <c r="AF206" s="210"/>
      <c r="AG206" s="210"/>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c r="BI206" s="210"/>
      <c r="BJ206" s="210"/>
      <c r="BK206" s="210"/>
      <c r="BL206" s="210"/>
      <c r="BM206" s="210"/>
      <c r="BN206" s="210"/>
      <c r="BO206" s="210"/>
      <c r="BP206" s="210"/>
      <c r="BQ206" s="210"/>
      <c r="BR206" s="210"/>
      <c r="BS206" s="210"/>
    </row>
    <row r="207" ht="16.5" customHeight="1">
      <c r="A207" s="210"/>
      <c r="B207" s="239"/>
      <c r="C207" s="24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c r="Z207" s="210"/>
      <c r="AA207" s="210"/>
      <c r="AB207" s="210"/>
      <c r="AC207" s="210"/>
      <c r="AD207" s="210"/>
      <c r="AE207" s="210"/>
      <c r="AF207" s="210"/>
      <c r="AG207" s="210"/>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c r="BI207" s="210"/>
      <c r="BJ207" s="210"/>
      <c r="BK207" s="210"/>
      <c r="BL207" s="210"/>
      <c r="BM207" s="210"/>
      <c r="BN207" s="210"/>
      <c r="BO207" s="210"/>
      <c r="BP207" s="210"/>
      <c r="BQ207" s="210"/>
      <c r="BR207" s="210"/>
      <c r="BS207" s="210"/>
    </row>
    <row r="208" ht="16.5" customHeight="1">
      <c r="A208" s="210"/>
      <c r="B208" s="239"/>
      <c r="C208" s="24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c r="BI208" s="210"/>
      <c r="BJ208" s="210"/>
      <c r="BK208" s="210"/>
      <c r="BL208" s="210"/>
      <c r="BM208" s="210"/>
      <c r="BN208" s="210"/>
      <c r="BO208" s="210"/>
      <c r="BP208" s="210"/>
      <c r="BQ208" s="210"/>
      <c r="BR208" s="210"/>
      <c r="BS208" s="210"/>
    </row>
    <row r="209" ht="16.5" customHeight="1">
      <c r="A209" s="210"/>
      <c r="B209" s="239"/>
      <c r="C209" s="24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c r="BI209" s="210"/>
      <c r="BJ209" s="210"/>
      <c r="BK209" s="210"/>
      <c r="BL209" s="210"/>
      <c r="BM209" s="210"/>
      <c r="BN209" s="210"/>
      <c r="BO209" s="210"/>
      <c r="BP209" s="210"/>
      <c r="BQ209" s="210"/>
      <c r="BR209" s="210"/>
      <c r="BS209" s="210"/>
    </row>
    <row r="210" ht="16.5" customHeight="1">
      <c r="A210" s="210"/>
      <c r="B210" s="239"/>
      <c r="C210" s="24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c r="BI210" s="210"/>
      <c r="BJ210" s="210"/>
      <c r="BK210" s="210"/>
      <c r="BL210" s="210"/>
      <c r="BM210" s="210"/>
      <c r="BN210" s="210"/>
      <c r="BO210" s="210"/>
      <c r="BP210" s="210"/>
      <c r="BQ210" s="210"/>
      <c r="BR210" s="210"/>
      <c r="BS210" s="210"/>
    </row>
    <row r="211" ht="16.5" customHeight="1">
      <c r="A211" s="210"/>
      <c r="B211" s="239"/>
      <c r="C211" s="24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c r="Z211" s="210"/>
      <c r="AA211" s="210"/>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c r="BI211" s="210"/>
      <c r="BJ211" s="210"/>
      <c r="BK211" s="210"/>
      <c r="BL211" s="210"/>
      <c r="BM211" s="210"/>
      <c r="BN211" s="210"/>
      <c r="BO211" s="210"/>
      <c r="BP211" s="210"/>
      <c r="BQ211" s="210"/>
      <c r="BR211" s="210"/>
      <c r="BS211" s="210"/>
    </row>
    <row r="212" ht="16.5" customHeight="1">
      <c r="A212" s="210"/>
      <c r="B212" s="239"/>
      <c r="C212" s="24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c r="AA212" s="210"/>
      <c r="AB212" s="210"/>
      <c r="AC212" s="210"/>
      <c r="AD212" s="210"/>
      <c r="AE212" s="210"/>
      <c r="AF212" s="210"/>
      <c r="AG212" s="210"/>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c r="BI212" s="210"/>
      <c r="BJ212" s="210"/>
      <c r="BK212" s="210"/>
      <c r="BL212" s="210"/>
      <c r="BM212" s="210"/>
      <c r="BN212" s="210"/>
      <c r="BO212" s="210"/>
      <c r="BP212" s="210"/>
      <c r="BQ212" s="210"/>
      <c r="BR212" s="210"/>
      <c r="BS212" s="210"/>
    </row>
    <row r="213" ht="16.5" customHeight="1">
      <c r="A213" s="210"/>
      <c r="B213" s="239"/>
      <c r="C213" s="24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c r="BI213" s="210"/>
      <c r="BJ213" s="210"/>
      <c r="BK213" s="210"/>
      <c r="BL213" s="210"/>
      <c r="BM213" s="210"/>
      <c r="BN213" s="210"/>
      <c r="BO213" s="210"/>
      <c r="BP213" s="210"/>
      <c r="BQ213" s="210"/>
      <c r="BR213" s="210"/>
      <c r="BS213" s="210"/>
    </row>
    <row r="214" ht="16.5" customHeight="1">
      <c r="A214" s="210"/>
      <c r="B214" s="239"/>
      <c r="C214" s="24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c r="AA214" s="210"/>
      <c r="AB214" s="210"/>
      <c r="AC214" s="210"/>
      <c r="AD214" s="210"/>
      <c r="AE214" s="210"/>
      <c r="AF214" s="210"/>
      <c r="AG214" s="210"/>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c r="BI214" s="210"/>
      <c r="BJ214" s="210"/>
      <c r="BK214" s="210"/>
      <c r="BL214" s="210"/>
      <c r="BM214" s="210"/>
      <c r="BN214" s="210"/>
      <c r="BO214" s="210"/>
      <c r="BP214" s="210"/>
      <c r="BQ214" s="210"/>
      <c r="BR214" s="210"/>
      <c r="BS214" s="210"/>
    </row>
    <row r="215" ht="16.5" customHeight="1">
      <c r="A215" s="210"/>
      <c r="B215" s="239"/>
      <c r="C215" s="24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c r="BI215" s="210"/>
      <c r="BJ215" s="210"/>
      <c r="BK215" s="210"/>
      <c r="BL215" s="210"/>
      <c r="BM215" s="210"/>
      <c r="BN215" s="210"/>
      <c r="BO215" s="210"/>
      <c r="BP215" s="210"/>
      <c r="BQ215" s="210"/>
      <c r="BR215" s="210"/>
      <c r="BS215" s="210"/>
    </row>
    <row r="216" ht="16.5" customHeight="1">
      <c r="A216" s="210"/>
      <c r="B216" s="239"/>
      <c r="C216" s="240"/>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c r="BI216" s="210"/>
      <c r="BJ216" s="210"/>
      <c r="BK216" s="210"/>
      <c r="BL216" s="210"/>
      <c r="BM216" s="210"/>
      <c r="BN216" s="210"/>
      <c r="BO216" s="210"/>
      <c r="BP216" s="210"/>
      <c r="BQ216" s="210"/>
      <c r="BR216" s="210"/>
      <c r="BS216" s="210"/>
    </row>
    <row r="217" ht="16.5" customHeight="1">
      <c r="A217" s="210"/>
      <c r="B217" s="239"/>
      <c r="C217" s="240"/>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c r="AA217" s="210"/>
      <c r="AB217" s="210"/>
      <c r="AC217" s="210"/>
      <c r="AD217" s="210"/>
      <c r="AE217" s="210"/>
      <c r="AF217" s="210"/>
      <c r="AG217" s="210"/>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c r="BI217" s="210"/>
      <c r="BJ217" s="210"/>
      <c r="BK217" s="210"/>
      <c r="BL217" s="210"/>
      <c r="BM217" s="210"/>
      <c r="BN217" s="210"/>
      <c r="BO217" s="210"/>
      <c r="BP217" s="210"/>
      <c r="BQ217" s="210"/>
      <c r="BR217" s="210"/>
      <c r="BS217" s="210"/>
    </row>
    <row r="218" ht="16.5" customHeight="1">
      <c r="A218" s="210"/>
      <c r="B218" s="239"/>
      <c r="C218" s="240"/>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c r="AA218" s="210"/>
      <c r="AB218" s="210"/>
      <c r="AC218" s="210"/>
      <c r="AD218" s="210"/>
      <c r="AE218" s="210"/>
      <c r="AF218" s="210"/>
      <c r="AG218" s="210"/>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c r="BI218" s="210"/>
      <c r="BJ218" s="210"/>
      <c r="BK218" s="210"/>
      <c r="BL218" s="210"/>
      <c r="BM218" s="210"/>
      <c r="BN218" s="210"/>
      <c r="BO218" s="210"/>
      <c r="BP218" s="210"/>
      <c r="BQ218" s="210"/>
      <c r="BR218" s="210"/>
      <c r="BS218" s="210"/>
    </row>
    <row r="219" ht="16.5" customHeight="1">
      <c r="A219" s="210"/>
      <c r="B219" s="239"/>
      <c r="C219" s="24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c r="AF219" s="210"/>
      <c r="AG219" s="210"/>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c r="BI219" s="210"/>
      <c r="BJ219" s="210"/>
      <c r="BK219" s="210"/>
      <c r="BL219" s="210"/>
      <c r="BM219" s="210"/>
      <c r="BN219" s="210"/>
      <c r="BO219" s="210"/>
      <c r="BP219" s="210"/>
      <c r="BQ219" s="210"/>
      <c r="BR219" s="210"/>
      <c r="BS219" s="210"/>
    </row>
    <row r="220" ht="16.5" customHeight="1">
      <c r="A220" s="210"/>
      <c r="B220" s="239"/>
      <c r="C220" s="24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c r="AF220" s="210"/>
      <c r="AG220" s="210"/>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c r="BI220" s="210"/>
      <c r="BJ220" s="210"/>
      <c r="BK220" s="210"/>
      <c r="BL220" s="210"/>
      <c r="BM220" s="210"/>
      <c r="BN220" s="210"/>
      <c r="BO220" s="210"/>
      <c r="BP220" s="210"/>
      <c r="BQ220" s="210"/>
      <c r="BR220" s="210"/>
      <c r="BS220" s="210"/>
    </row>
    <row r="221" ht="16.5" customHeight="1">
      <c r="A221" s="210"/>
      <c r="B221" s="239"/>
      <c r="C221" s="240"/>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c r="Z221" s="210"/>
      <c r="AA221" s="210"/>
      <c r="AB221" s="210"/>
      <c r="AC221" s="210"/>
      <c r="AD221" s="210"/>
      <c r="AE221" s="210"/>
      <c r="AF221" s="210"/>
      <c r="AG221" s="210"/>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c r="BI221" s="210"/>
      <c r="BJ221" s="210"/>
      <c r="BK221" s="210"/>
      <c r="BL221" s="210"/>
      <c r="BM221" s="210"/>
      <c r="BN221" s="210"/>
      <c r="BO221" s="210"/>
      <c r="BP221" s="210"/>
      <c r="BQ221" s="210"/>
      <c r="BR221" s="210"/>
      <c r="BS221" s="210"/>
    </row>
    <row r="222" ht="16.5" customHeight="1">
      <c r="A222" s="210"/>
      <c r="B222" s="239"/>
      <c r="C222" s="240"/>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0"/>
      <c r="Z222" s="210"/>
      <c r="AA222" s="210"/>
      <c r="AB222" s="210"/>
      <c r="AC222" s="210"/>
      <c r="AD222" s="210"/>
      <c r="AE222" s="210"/>
      <c r="AF222" s="210"/>
      <c r="AG222" s="210"/>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c r="BI222" s="210"/>
      <c r="BJ222" s="210"/>
      <c r="BK222" s="210"/>
      <c r="BL222" s="210"/>
      <c r="BM222" s="210"/>
      <c r="BN222" s="210"/>
      <c r="BO222" s="210"/>
      <c r="BP222" s="210"/>
      <c r="BQ222" s="210"/>
      <c r="BR222" s="210"/>
      <c r="BS222" s="210"/>
    </row>
    <row r="223" ht="16.5" customHeight="1">
      <c r="A223" s="210"/>
      <c r="B223" s="239"/>
      <c r="C223" s="240"/>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c r="Z223" s="210"/>
      <c r="AA223" s="210"/>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c r="BI223" s="210"/>
      <c r="BJ223" s="210"/>
      <c r="BK223" s="210"/>
      <c r="BL223" s="210"/>
      <c r="BM223" s="210"/>
      <c r="BN223" s="210"/>
      <c r="BO223" s="210"/>
      <c r="BP223" s="210"/>
      <c r="BQ223" s="210"/>
      <c r="BR223" s="210"/>
      <c r="BS223" s="210"/>
    </row>
    <row r="224" ht="16.5" customHeight="1">
      <c r="A224" s="210"/>
      <c r="B224" s="239"/>
      <c r="C224" s="240"/>
      <c r="D224" s="210"/>
      <c r="E224" s="210"/>
      <c r="F224" s="210"/>
      <c r="G224" s="210"/>
      <c r="H224" s="210"/>
      <c r="I224" s="210"/>
      <c r="J224" s="210"/>
      <c r="K224" s="210"/>
      <c r="L224" s="210"/>
      <c r="M224" s="210"/>
      <c r="N224" s="210"/>
      <c r="O224" s="210"/>
      <c r="P224" s="210"/>
      <c r="Q224" s="210"/>
      <c r="R224" s="210"/>
      <c r="S224" s="210"/>
      <c r="T224" s="210"/>
      <c r="U224" s="210"/>
      <c r="V224" s="210"/>
      <c r="W224" s="210"/>
      <c r="X224" s="210"/>
      <c r="Y224" s="210"/>
      <c r="Z224" s="210"/>
      <c r="AA224" s="210"/>
      <c r="AB224" s="210"/>
      <c r="AC224" s="210"/>
      <c r="AD224" s="210"/>
      <c r="AE224" s="210"/>
      <c r="AF224" s="210"/>
      <c r="AG224" s="210"/>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c r="BI224" s="210"/>
      <c r="BJ224" s="210"/>
      <c r="BK224" s="210"/>
      <c r="BL224" s="210"/>
      <c r="BM224" s="210"/>
      <c r="BN224" s="210"/>
      <c r="BO224" s="210"/>
      <c r="BP224" s="210"/>
      <c r="BQ224" s="210"/>
      <c r="BR224" s="210"/>
      <c r="BS224" s="210"/>
    </row>
    <row r="225" ht="16.5" customHeight="1">
      <c r="A225" s="210"/>
      <c r="B225" s="239"/>
      <c r="C225" s="240"/>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0"/>
      <c r="Z225" s="210"/>
      <c r="AA225" s="210"/>
      <c r="AB225" s="210"/>
      <c r="AC225" s="210"/>
      <c r="AD225" s="210"/>
      <c r="AE225" s="210"/>
      <c r="AF225" s="210"/>
      <c r="AG225" s="210"/>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c r="BI225" s="210"/>
      <c r="BJ225" s="210"/>
      <c r="BK225" s="210"/>
      <c r="BL225" s="210"/>
      <c r="BM225" s="210"/>
      <c r="BN225" s="210"/>
      <c r="BO225" s="210"/>
      <c r="BP225" s="210"/>
      <c r="BQ225" s="210"/>
      <c r="BR225" s="210"/>
      <c r="BS225" s="210"/>
    </row>
    <row r="226" ht="16.5" customHeight="1">
      <c r="A226" s="210"/>
      <c r="B226" s="239"/>
      <c r="C226" s="240"/>
      <c r="D226" s="210"/>
      <c r="E226" s="210"/>
      <c r="F226" s="210"/>
      <c r="G226" s="210"/>
      <c r="H226" s="210"/>
      <c r="I226" s="210"/>
      <c r="J226" s="210"/>
      <c r="K226" s="210"/>
      <c r="L226" s="210"/>
      <c r="M226" s="210"/>
      <c r="N226" s="210"/>
      <c r="O226" s="210"/>
      <c r="P226" s="210"/>
      <c r="Q226" s="210"/>
      <c r="R226" s="210"/>
      <c r="S226" s="210"/>
      <c r="T226" s="210"/>
      <c r="U226" s="210"/>
      <c r="V226" s="210"/>
      <c r="W226" s="210"/>
      <c r="X226" s="210"/>
      <c r="Y226" s="210"/>
      <c r="Z226" s="210"/>
      <c r="AA226" s="210"/>
      <c r="AB226" s="210"/>
      <c r="AC226" s="210"/>
      <c r="AD226" s="210"/>
      <c r="AE226" s="210"/>
      <c r="AF226" s="210"/>
      <c r="AG226" s="210"/>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c r="BI226" s="210"/>
      <c r="BJ226" s="210"/>
      <c r="BK226" s="210"/>
      <c r="BL226" s="210"/>
      <c r="BM226" s="210"/>
      <c r="BN226" s="210"/>
      <c r="BO226" s="210"/>
      <c r="BP226" s="210"/>
      <c r="BQ226" s="210"/>
      <c r="BR226" s="210"/>
      <c r="BS226" s="210"/>
    </row>
    <row r="227" ht="16.5" customHeight="1">
      <c r="A227" s="210"/>
      <c r="B227" s="239"/>
      <c r="C227" s="240"/>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0"/>
      <c r="Z227" s="210"/>
      <c r="AA227" s="210"/>
      <c r="AB227" s="210"/>
      <c r="AC227" s="210"/>
      <c r="AD227" s="210"/>
      <c r="AE227" s="210"/>
      <c r="AF227" s="210"/>
      <c r="AG227" s="210"/>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c r="BI227" s="210"/>
      <c r="BJ227" s="210"/>
      <c r="BK227" s="210"/>
      <c r="BL227" s="210"/>
      <c r="BM227" s="210"/>
      <c r="BN227" s="210"/>
      <c r="BO227" s="210"/>
      <c r="BP227" s="210"/>
      <c r="BQ227" s="210"/>
      <c r="BR227" s="210"/>
      <c r="BS227" s="210"/>
    </row>
    <row r="228" ht="16.5" customHeight="1">
      <c r="A228" s="210"/>
      <c r="B228" s="239"/>
      <c r="C228" s="240"/>
      <c r="D228" s="210"/>
      <c r="E228" s="210"/>
      <c r="F228" s="210"/>
      <c r="G228" s="210"/>
      <c r="H228" s="210"/>
      <c r="I228" s="210"/>
      <c r="J228" s="210"/>
      <c r="K228" s="210"/>
      <c r="L228" s="210"/>
      <c r="M228" s="210"/>
      <c r="N228" s="210"/>
      <c r="O228" s="210"/>
      <c r="P228" s="210"/>
      <c r="Q228" s="210"/>
      <c r="R228" s="210"/>
      <c r="S228" s="210"/>
      <c r="T228" s="210"/>
      <c r="U228" s="210"/>
      <c r="V228" s="210"/>
      <c r="W228" s="210"/>
      <c r="X228" s="210"/>
      <c r="Y228" s="210"/>
      <c r="Z228" s="210"/>
      <c r="AA228" s="210"/>
      <c r="AB228" s="210"/>
      <c r="AC228" s="210"/>
      <c r="AD228" s="210"/>
      <c r="AE228" s="210"/>
      <c r="AF228" s="210"/>
      <c r="AG228" s="210"/>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c r="BI228" s="210"/>
      <c r="BJ228" s="210"/>
      <c r="BK228" s="210"/>
      <c r="BL228" s="210"/>
      <c r="BM228" s="210"/>
      <c r="BN228" s="210"/>
      <c r="BO228" s="210"/>
      <c r="BP228" s="210"/>
      <c r="BQ228" s="210"/>
      <c r="BR228" s="210"/>
      <c r="BS228" s="210"/>
    </row>
    <row r="229" ht="16.5" customHeight="1">
      <c r="A229" s="210"/>
      <c r="B229" s="239"/>
      <c r="C229" s="240"/>
      <c r="D229" s="210"/>
      <c r="E229" s="210"/>
      <c r="F229" s="210"/>
      <c r="G229" s="210"/>
      <c r="H229" s="210"/>
      <c r="I229" s="210"/>
      <c r="J229" s="210"/>
      <c r="K229" s="210"/>
      <c r="L229" s="210"/>
      <c r="M229" s="210"/>
      <c r="N229" s="210"/>
      <c r="O229" s="210"/>
      <c r="P229" s="210"/>
      <c r="Q229" s="210"/>
      <c r="R229" s="210"/>
      <c r="S229" s="210"/>
      <c r="T229" s="210"/>
      <c r="U229" s="210"/>
      <c r="V229" s="210"/>
      <c r="W229" s="210"/>
      <c r="X229" s="210"/>
      <c r="Y229" s="210"/>
      <c r="Z229" s="210"/>
      <c r="AA229" s="210"/>
      <c r="AB229" s="210"/>
      <c r="AC229" s="210"/>
      <c r="AD229" s="210"/>
      <c r="AE229" s="210"/>
      <c r="AF229" s="210"/>
      <c r="AG229" s="210"/>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c r="BI229" s="210"/>
      <c r="BJ229" s="210"/>
      <c r="BK229" s="210"/>
      <c r="BL229" s="210"/>
      <c r="BM229" s="210"/>
      <c r="BN229" s="210"/>
      <c r="BO229" s="210"/>
      <c r="BP229" s="210"/>
      <c r="BQ229" s="210"/>
      <c r="BR229" s="210"/>
      <c r="BS229" s="210"/>
    </row>
    <row r="230" ht="16.5" customHeight="1">
      <c r="A230" s="210"/>
      <c r="B230" s="239"/>
      <c r="C230" s="240"/>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c r="Z230" s="210"/>
      <c r="AA230" s="210"/>
      <c r="AB230" s="210"/>
      <c r="AC230" s="210"/>
      <c r="AD230" s="210"/>
      <c r="AE230" s="210"/>
      <c r="AF230" s="210"/>
      <c r="AG230" s="210"/>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c r="BI230" s="210"/>
      <c r="BJ230" s="210"/>
      <c r="BK230" s="210"/>
      <c r="BL230" s="210"/>
      <c r="BM230" s="210"/>
      <c r="BN230" s="210"/>
      <c r="BO230" s="210"/>
      <c r="BP230" s="210"/>
      <c r="BQ230" s="210"/>
      <c r="BR230" s="210"/>
      <c r="BS230" s="210"/>
    </row>
    <row r="231" ht="16.5" customHeight="1">
      <c r="A231" s="210"/>
      <c r="B231" s="239"/>
      <c r="C231" s="240"/>
      <c r="D231" s="210"/>
      <c r="E231" s="210"/>
      <c r="F231" s="210"/>
      <c r="G231" s="210"/>
      <c r="H231" s="210"/>
      <c r="I231" s="210"/>
      <c r="J231" s="210"/>
      <c r="K231" s="210"/>
      <c r="L231" s="210"/>
      <c r="M231" s="210"/>
      <c r="N231" s="210"/>
      <c r="O231" s="210"/>
      <c r="P231" s="210"/>
      <c r="Q231" s="210"/>
      <c r="R231" s="210"/>
      <c r="S231" s="210"/>
      <c r="T231" s="210"/>
      <c r="U231" s="210"/>
      <c r="V231" s="210"/>
      <c r="W231" s="210"/>
      <c r="X231" s="210"/>
      <c r="Y231" s="210"/>
      <c r="Z231" s="210"/>
      <c r="AA231" s="210"/>
      <c r="AB231" s="210"/>
      <c r="AC231" s="210"/>
      <c r="AD231" s="210"/>
      <c r="AE231" s="210"/>
      <c r="AF231" s="210"/>
      <c r="AG231" s="210"/>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c r="BI231" s="210"/>
      <c r="BJ231" s="210"/>
      <c r="BK231" s="210"/>
      <c r="BL231" s="210"/>
      <c r="BM231" s="210"/>
      <c r="BN231" s="210"/>
      <c r="BO231" s="210"/>
      <c r="BP231" s="210"/>
      <c r="BQ231" s="210"/>
      <c r="BR231" s="210"/>
      <c r="BS231" s="210"/>
    </row>
    <row r="232" ht="16.5" customHeight="1">
      <c r="A232" s="210"/>
      <c r="B232" s="239"/>
      <c r="C232" s="240"/>
      <c r="D232" s="210"/>
      <c r="E232" s="210"/>
      <c r="F232" s="210"/>
      <c r="G232" s="210"/>
      <c r="H232" s="210"/>
      <c r="I232" s="210"/>
      <c r="J232" s="210"/>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c r="BI232" s="210"/>
      <c r="BJ232" s="210"/>
      <c r="BK232" s="210"/>
      <c r="BL232" s="210"/>
      <c r="BM232" s="210"/>
      <c r="BN232" s="210"/>
      <c r="BO232" s="210"/>
      <c r="BP232" s="210"/>
      <c r="BQ232" s="210"/>
      <c r="BR232" s="210"/>
      <c r="BS232" s="210"/>
    </row>
    <row r="233" ht="16.5" customHeight="1">
      <c r="A233" s="210"/>
      <c r="B233" s="239"/>
      <c r="C233" s="240"/>
      <c r="D233" s="210"/>
      <c r="E233" s="210"/>
      <c r="F233" s="210"/>
      <c r="G233" s="210"/>
      <c r="H233" s="210"/>
      <c r="I233" s="210"/>
      <c r="J233" s="210"/>
      <c r="K233" s="210"/>
      <c r="L233" s="210"/>
      <c r="M233" s="210"/>
      <c r="N233" s="210"/>
      <c r="O233" s="210"/>
      <c r="P233" s="210"/>
      <c r="Q233" s="210"/>
      <c r="R233" s="210"/>
      <c r="S233" s="210"/>
      <c r="T233" s="210"/>
      <c r="U233" s="210"/>
      <c r="V233" s="210"/>
      <c r="W233" s="210"/>
      <c r="X233" s="210"/>
      <c r="Y233" s="210"/>
      <c r="Z233" s="210"/>
      <c r="AA233" s="210"/>
      <c r="AB233" s="210"/>
      <c r="AC233" s="210"/>
      <c r="AD233" s="210"/>
      <c r="AE233" s="210"/>
      <c r="AF233" s="210"/>
      <c r="AG233" s="210"/>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c r="BI233" s="210"/>
      <c r="BJ233" s="210"/>
      <c r="BK233" s="210"/>
      <c r="BL233" s="210"/>
      <c r="BM233" s="210"/>
      <c r="BN233" s="210"/>
      <c r="BO233" s="210"/>
      <c r="BP233" s="210"/>
      <c r="BQ233" s="210"/>
      <c r="BR233" s="210"/>
      <c r="BS233" s="210"/>
    </row>
    <row r="234" ht="16.5" customHeight="1">
      <c r="A234" s="210"/>
      <c r="B234" s="239"/>
      <c r="C234" s="240"/>
      <c r="D234" s="210"/>
      <c r="E234" s="210"/>
      <c r="F234" s="210"/>
      <c r="G234" s="210"/>
      <c r="H234" s="210"/>
      <c r="I234" s="210"/>
      <c r="J234" s="210"/>
      <c r="K234" s="210"/>
      <c r="L234" s="210"/>
      <c r="M234" s="210"/>
      <c r="N234" s="210"/>
      <c r="O234" s="210"/>
      <c r="P234" s="210"/>
      <c r="Q234" s="210"/>
      <c r="R234" s="210"/>
      <c r="S234" s="210"/>
      <c r="T234" s="210"/>
      <c r="U234" s="210"/>
      <c r="V234" s="210"/>
      <c r="W234" s="210"/>
      <c r="X234" s="210"/>
      <c r="Y234" s="210"/>
      <c r="Z234" s="210"/>
      <c r="AA234" s="210"/>
      <c r="AB234" s="210"/>
      <c r="AC234" s="210"/>
      <c r="AD234" s="210"/>
      <c r="AE234" s="210"/>
      <c r="AF234" s="210"/>
      <c r="AG234" s="210"/>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c r="BI234" s="210"/>
      <c r="BJ234" s="210"/>
      <c r="BK234" s="210"/>
      <c r="BL234" s="210"/>
      <c r="BM234" s="210"/>
      <c r="BN234" s="210"/>
      <c r="BO234" s="210"/>
      <c r="BP234" s="210"/>
      <c r="BQ234" s="210"/>
      <c r="BR234" s="210"/>
      <c r="BS234" s="210"/>
    </row>
    <row r="235" ht="16.5" customHeight="1">
      <c r="A235" s="210"/>
      <c r="B235" s="239"/>
      <c r="C235" s="240"/>
      <c r="D235" s="210"/>
      <c r="E235" s="210"/>
      <c r="F235" s="210"/>
      <c r="G235" s="210"/>
      <c r="H235" s="210"/>
      <c r="I235" s="210"/>
      <c r="J235" s="210"/>
      <c r="K235" s="210"/>
      <c r="L235" s="210"/>
      <c r="M235" s="210"/>
      <c r="N235" s="210"/>
      <c r="O235" s="210"/>
      <c r="P235" s="210"/>
      <c r="Q235" s="210"/>
      <c r="R235" s="210"/>
      <c r="S235" s="210"/>
      <c r="T235" s="210"/>
      <c r="U235" s="210"/>
      <c r="V235" s="210"/>
      <c r="W235" s="210"/>
      <c r="X235" s="210"/>
      <c r="Y235" s="210"/>
      <c r="Z235" s="210"/>
      <c r="AA235" s="210"/>
      <c r="AB235" s="210"/>
      <c r="AC235" s="210"/>
      <c r="AD235" s="210"/>
      <c r="AE235" s="210"/>
      <c r="AF235" s="210"/>
      <c r="AG235" s="210"/>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c r="BI235" s="210"/>
      <c r="BJ235" s="210"/>
      <c r="BK235" s="210"/>
      <c r="BL235" s="210"/>
      <c r="BM235" s="210"/>
      <c r="BN235" s="210"/>
      <c r="BO235" s="210"/>
      <c r="BP235" s="210"/>
      <c r="BQ235" s="210"/>
      <c r="BR235" s="210"/>
      <c r="BS235" s="210"/>
    </row>
    <row r="236" ht="16.5" customHeight="1">
      <c r="A236" s="210"/>
      <c r="B236" s="239"/>
      <c r="C236" s="240"/>
      <c r="D236" s="210"/>
      <c r="E236" s="210"/>
      <c r="F236" s="210"/>
      <c r="G236" s="210"/>
      <c r="H236" s="210"/>
      <c r="I236" s="210"/>
      <c r="J236" s="210"/>
      <c r="K236" s="210"/>
      <c r="L236" s="210"/>
      <c r="M236" s="210"/>
      <c r="N236" s="210"/>
      <c r="O236" s="210"/>
      <c r="P236" s="210"/>
      <c r="Q236" s="210"/>
      <c r="R236" s="210"/>
      <c r="S236" s="210"/>
      <c r="T236" s="210"/>
      <c r="U236" s="210"/>
      <c r="V236" s="210"/>
      <c r="W236" s="210"/>
      <c r="X236" s="210"/>
      <c r="Y236" s="210"/>
      <c r="Z236" s="210"/>
      <c r="AA236" s="210"/>
      <c r="AB236" s="210"/>
      <c r="AC236" s="210"/>
      <c r="AD236" s="210"/>
      <c r="AE236" s="210"/>
      <c r="AF236" s="210"/>
      <c r="AG236" s="210"/>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c r="BI236" s="210"/>
      <c r="BJ236" s="210"/>
      <c r="BK236" s="210"/>
      <c r="BL236" s="210"/>
      <c r="BM236" s="210"/>
      <c r="BN236" s="210"/>
      <c r="BO236" s="210"/>
      <c r="BP236" s="210"/>
      <c r="BQ236" s="210"/>
      <c r="BR236" s="210"/>
      <c r="BS236" s="210"/>
    </row>
    <row r="237" ht="16.5" customHeight="1">
      <c r="A237" s="210"/>
      <c r="B237" s="239"/>
      <c r="C237" s="240"/>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c r="Z237" s="210"/>
      <c r="AA237" s="210"/>
      <c r="AB237" s="210"/>
      <c r="AC237" s="210"/>
      <c r="AD237" s="210"/>
      <c r="AE237" s="210"/>
      <c r="AF237" s="210"/>
      <c r="AG237" s="210"/>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c r="BI237" s="210"/>
      <c r="BJ237" s="210"/>
      <c r="BK237" s="210"/>
      <c r="BL237" s="210"/>
      <c r="BM237" s="210"/>
      <c r="BN237" s="210"/>
      <c r="BO237" s="210"/>
      <c r="BP237" s="210"/>
      <c r="BQ237" s="210"/>
      <c r="BR237" s="210"/>
      <c r="BS237" s="210"/>
    </row>
    <row r="238" ht="16.5" customHeight="1">
      <c r="A238" s="210"/>
      <c r="B238" s="239"/>
      <c r="C238" s="240"/>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c r="AA238" s="210"/>
      <c r="AB238" s="210"/>
      <c r="AC238" s="210"/>
      <c r="AD238" s="210"/>
      <c r="AE238" s="210"/>
      <c r="AF238" s="210"/>
      <c r="AG238" s="210"/>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c r="BI238" s="210"/>
      <c r="BJ238" s="210"/>
      <c r="BK238" s="210"/>
      <c r="BL238" s="210"/>
      <c r="BM238" s="210"/>
      <c r="BN238" s="210"/>
      <c r="BO238" s="210"/>
      <c r="BP238" s="210"/>
      <c r="BQ238" s="210"/>
      <c r="BR238" s="210"/>
      <c r="BS238" s="210"/>
    </row>
    <row r="239" ht="16.5" customHeight="1">
      <c r="A239" s="210"/>
      <c r="B239" s="239"/>
      <c r="C239" s="240"/>
      <c r="D239" s="210"/>
      <c r="E239" s="210"/>
      <c r="F239" s="210"/>
      <c r="G239" s="210"/>
      <c r="H239" s="210"/>
      <c r="I239" s="210"/>
      <c r="J239" s="210"/>
      <c r="K239" s="210"/>
      <c r="L239" s="210"/>
      <c r="M239" s="210"/>
      <c r="N239" s="210"/>
      <c r="O239" s="210"/>
      <c r="P239" s="210"/>
      <c r="Q239" s="210"/>
      <c r="R239" s="210"/>
      <c r="S239" s="210"/>
      <c r="T239" s="210"/>
      <c r="U239" s="210"/>
      <c r="V239" s="210"/>
      <c r="W239" s="210"/>
      <c r="X239" s="210"/>
      <c r="Y239" s="210"/>
      <c r="Z239" s="210"/>
      <c r="AA239" s="210"/>
      <c r="AB239" s="210"/>
      <c r="AC239" s="210"/>
      <c r="AD239" s="210"/>
      <c r="AE239" s="210"/>
      <c r="AF239" s="210"/>
      <c r="AG239" s="210"/>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c r="BI239" s="210"/>
      <c r="BJ239" s="210"/>
      <c r="BK239" s="210"/>
      <c r="BL239" s="210"/>
      <c r="BM239" s="210"/>
      <c r="BN239" s="210"/>
      <c r="BO239" s="210"/>
      <c r="BP239" s="210"/>
      <c r="BQ239" s="210"/>
      <c r="BR239" s="210"/>
      <c r="BS239" s="210"/>
    </row>
    <row r="240" ht="16.5" customHeight="1">
      <c r="A240" s="210"/>
      <c r="B240" s="239"/>
      <c r="C240" s="240"/>
      <c r="D240" s="210"/>
      <c r="E240" s="210"/>
      <c r="F240" s="210"/>
      <c r="G240" s="210"/>
      <c r="H240" s="210"/>
      <c r="I240" s="210"/>
      <c r="J240" s="210"/>
      <c r="K240" s="210"/>
      <c r="L240" s="210"/>
      <c r="M240" s="210"/>
      <c r="N240" s="210"/>
      <c r="O240" s="210"/>
      <c r="P240" s="210"/>
      <c r="Q240" s="210"/>
      <c r="R240" s="210"/>
      <c r="S240" s="210"/>
      <c r="T240" s="210"/>
      <c r="U240" s="210"/>
      <c r="V240" s="210"/>
      <c r="W240" s="210"/>
      <c r="X240" s="210"/>
      <c r="Y240" s="210"/>
      <c r="Z240" s="210"/>
      <c r="AA240" s="210"/>
      <c r="AB240" s="210"/>
      <c r="AC240" s="210"/>
      <c r="AD240" s="210"/>
      <c r="AE240" s="210"/>
      <c r="AF240" s="210"/>
      <c r="AG240" s="210"/>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c r="BI240" s="210"/>
      <c r="BJ240" s="210"/>
      <c r="BK240" s="210"/>
      <c r="BL240" s="210"/>
      <c r="BM240" s="210"/>
      <c r="BN240" s="210"/>
      <c r="BO240" s="210"/>
      <c r="BP240" s="210"/>
      <c r="BQ240" s="210"/>
      <c r="BR240" s="210"/>
      <c r="BS240" s="210"/>
    </row>
    <row r="241" ht="16.5" customHeight="1">
      <c r="A241" s="210"/>
      <c r="B241" s="239"/>
      <c r="C241" s="240"/>
      <c r="D241" s="210"/>
      <c r="E241" s="210"/>
      <c r="F241" s="210"/>
      <c r="G241" s="210"/>
      <c r="H241" s="210"/>
      <c r="I241" s="210"/>
      <c r="J241" s="210"/>
      <c r="K241" s="210"/>
      <c r="L241" s="210"/>
      <c r="M241" s="210"/>
      <c r="N241" s="210"/>
      <c r="O241" s="210"/>
      <c r="P241" s="210"/>
      <c r="Q241" s="210"/>
      <c r="R241" s="210"/>
      <c r="S241" s="210"/>
      <c r="T241" s="210"/>
      <c r="U241" s="210"/>
      <c r="V241" s="210"/>
      <c r="W241" s="210"/>
      <c r="X241" s="210"/>
      <c r="Y241" s="210"/>
      <c r="Z241" s="210"/>
      <c r="AA241" s="210"/>
      <c r="AB241" s="210"/>
      <c r="AC241" s="210"/>
      <c r="AD241" s="210"/>
      <c r="AE241" s="210"/>
      <c r="AF241" s="210"/>
      <c r="AG241" s="210"/>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c r="BI241" s="210"/>
      <c r="BJ241" s="210"/>
      <c r="BK241" s="210"/>
      <c r="BL241" s="210"/>
      <c r="BM241" s="210"/>
      <c r="BN241" s="210"/>
      <c r="BO241" s="210"/>
      <c r="BP241" s="210"/>
      <c r="BQ241" s="210"/>
      <c r="BR241" s="210"/>
      <c r="BS241" s="210"/>
    </row>
    <row r="242" ht="16.5" customHeight="1">
      <c r="A242" s="210"/>
      <c r="B242" s="239"/>
      <c r="C242" s="240"/>
      <c r="D242" s="210"/>
      <c r="E242" s="210"/>
      <c r="F242" s="210"/>
      <c r="G242" s="210"/>
      <c r="H242" s="210"/>
      <c r="I242" s="210"/>
      <c r="J242" s="210"/>
      <c r="K242" s="210"/>
      <c r="L242" s="210"/>
      <c r="M242" s="210"/>
      <c r="N242" s="210"/>
      <c r="O242" s="210"/>
      <c r="P242" s="210"/>
      <c r="Q242" s="210"/>
      <c r="R242" s="210"/>
      <c r="S242" s="210"/>
      <c r="T242" s="210"/>
      <c r="U242" s="210"/>
      <c r="V242" s="210"/>
      <c r="W242" s="210"/>
      <c r="X242" s="210"/>
      <c r="Y242" s="210"/>
      <c r="Z242" s="210"/>
      <c r="AA242" s="210"/>
      <c r="AB242" s="210"/>
      <c r="AC242" s="210"/>
      <c r="AD242" s="210"/>
      <c r="AE242" s="210"/>
      <c r="AF242" s="210"/>
      <c r="AG242" s="210"/>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c r="BI242" s="210"/>
      <c r="BJ242" s="210"/>
      <c r="BK242" s="210"/>
      <c r="BL242" s="210"/>
      <c r="BM242" s="210"/>
      <c r="BN242" s="210"/>
      <c r="BO242" s="210"/>
      <c r="BP242" s="210"/>
      <c r="BQ242" s="210"/>
      <c r="BR242" s="210"/>
      <c r="BS242" s="210"/>
    </row>
    <row r="243" ht="16.5" customHeight="1">
      <c r="A243" s="210"/>
      <c r="B243" s="239"/>
      <c r="C243" s="240"/>
      <c r="D243" s="210"/>
      <c r="E243" s="210"/>
      <c r="F243" s="210"/>
      <c r="G243" s="210"/>
      <c r="H243" s="210"/>
      <c r="I243" s="210"/>
      <c r="J243" s="210"/>
      <c r="K243" s="210"/>
      <c r="L243" s="210"/>
      <c r="M243" s="210"/>
      <c r="N243" s="210"/>
      <c r="O243" s="210"/>
      <c r="P243" s="210"/>
      <c r="Q243" s="210"/>
      <c r="R243" s="210"/>
      <c r="S243" s="210"/>
      <c r="T243" s="210"/>
      <c r="U243" s="210"/>
      <c r="V243" s="210"/>
      <c r="W243" s="210"/>
      <c r="X243" s="210"/>
      <c r="Y243" s="210"/>
      <c r="Z243" s="210"/>
      <c r="AA243" s="210"/>
      <c r="AB243" s="210"/>
      <c r="AC243" s="210"/>
      <c r="AD243" s="210"/>
      <c r="AE243" s="210"/>
      <c r="AF243" s="210"/>
      <c r="AG243" s="210"/>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c r="BI243" s="210"/>
      <c r="BJ243" s="210"/>
      <c r="BK243" s="210"/>
      <c r="BL243" s="210"/>
      <c r="BM243" s="210"/>
      <c r="BN243" s="210"/>
      <c r="BO243" s="210"/>
      <c r="BP243" s="210"/>
      <c r="BQ243" s="210"/>
      <c r="BR243" s="210"/>
      <c r="BS243" s="210"/>
    </row>
    <row r="244" ht="16.5" customHeight="1">
      <c r="A244" s="210"/>
      <c r="B244" s="239"/>
      <c r="C244" s="240"/>
      <c r="D244" s="210"/>
      <c r="E244" s="210"/>
      <c r="F244" s="210"/>
      <c r="G244" s="210"/>
      <c r="H244" s="210"/>
      <c r="I244" s="210"/>
      <c r="J244" s="210"/>
      <c r="K244" s="210"/>
      <c r="L244" s="210"/>
      <c r="M244" s="210"/>
      <c r="N244" s="210"/>
      <c r="O244" s="210"/>
      <c r="P244" s="210"/>
      <c r="Q244" s="210"/>
      <c r="R244" s="210"/>
      <c r="S244" s="210"/>
      <c r="T244" s="210"/>
      <c r="U244" s="210"/>
      <c r="V244" s="210"/>
      <c r="W244" s="210"/>
      <c r="X244" s="210"/>
      <c r="Y244" s="210"/>
      <c r="Z244" s="210"/>
      <c r="AA244" s="210"/>
      <c r="AB244" s="210"/>
      <c r="AC244" s="210"/>
      <c r="AD244" s="210"/>
      <c r="AE244" s="210"/>
      <c r="AF244" s="210"/>
      <c r="AG244" s="210"/>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c r="BI244" s="210"/>
      <c r="BJ244" s="210"/>
      <c r="BK244" s="210"/>
      <c r="BL244" s="210"/>
      <c r="BM244" s="210"/>
      <c r="BN244" s="210"/>
      <c r="BO244" s="210"/>
      <c r="BP244" s="210"/>
      <c r="BQ244" s="210"/>
      <c r="BR244" s="210"/>
      <c r="BS244" s="210"/>
    </row>
    <row r="245" ht="16.5" customHeight="1">
      <c r="A245" s="210"/>
      <c r="B245" s="239"/>
      <c r="C245" s="240"/>
      <c r="D245" s="210"/>
      <c r="E245" s="210"/>
      <c r="F245" s="210"/>
      <c r="G245" s="210"/>
      <c r="H245" s="210"/>
      <c r="I245" s="210"/>
      <c r="J245" s="210"/>
      <c r="K245" s="210"/>
      <c r="L245" s="210"/>
      <c r="M245" s="210"/>
      <c r="N245" s="210"/>
      <c r="O245" s="210"/>
      <c r="P245" s="210"/>
      <c r="Q245" s="210"/>
      <c r="R245" s="210"/>
      <c r="S245" s="210"/>
      <c r="T245" s="210"/>
      <c r="U245" s="210"/>
      <c r="V245" s="210"/>
      <c r="W245" s="210"/>
      <c r="X245" s="210"/>
      <c r="Y245" s="210"/>
      <c r="Z245" s="210"/>
      <c r="AA245" s="210"/>
      <c r="AB245" s="210"/>
      <c r="AC245" s="210"/>
      <c r="AD245" s="210"/>
      <c r="AE245" s="210"/>
      <c r="AF245" s="210"/>
      <c r="AG245" s="210"/>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c r="BI245" s="210"/>
      <c r="BJ245" s="210"/>
      <c r="BK245" s="210"/>
      <c r="BL245" s="210"/>
      <c r="BM245" s="210"/>
      <c r="BN245" s="210"/>
      <c r="BO245" s="210"/>
      <c r="BP245" s="210"/>
      <c r="BQ245" s="210"/>
      <c r="BR245" s="210"/>
      <c r="BS245" s="210"/>
    </row>
    <row r="246" ht="16.5" customHeight="1">
      <c r="A246" s="210"/>
      <c r="B246" s="239"/>
      <c r="C246" s="240"/>
      <c r="D246" s="210"/>
      <c r="E246" s="210"/>
      <c r="F246" s="210"/>
      <c r="G246" s="210"/>
      <c r="H246" s="210"/>
      <c r="I246" s="210"/>
      <c r="J246" s="210"/>
      <c r="K246" s="210"/>
      <c r="L246" s="210"/>
      <c r="M246" s="210"/>
      <c r="N246" s="210"/>
      <c r="O246" s="210"/>
      <c r="P246" s="210"/>
      <c r="Q246" s="210"/>
      <c r="R246" s="210"/>
      <c r="S246" s="210"/>
      <c r="T246" s="210"/>
      <c r="U246" s="210"/>
      <c r="V246" s="210"/>
      <c r="W246" s="210"/>
      <c r="X246" s="210"/>
      <c r="Y246" s="210"/>
      <c r="Z246" s="210"/>
      <c r="AA246" s="210"/>
      <c r="AB246" s="210"/>
      <c r="AC246" s="210"/>
      <c r="AD246" s="210"/>
      <c r="AE246" s="210"/>
      <c r="AF246" s="210"/>
      <c r="AG246" s="210"/>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c r="BI246" s="210"/>
      <c r="BJ246" s="210"/>
      <c r="BK246" s="210"/>
      <c r="BL246" s="210"/>
      <c r="BM246" s="210"/>
      <c r="BN246" s="210"/>
      <c r="BO246" s="210"/>
      <c r="BP246" s="210"/>
      <c r="BQ246" s="210"/>
      <c r="BR246" s="210"/>
      <c r="BS246" s="210"/>
    </row>
    <row r="247" ht="16.5" customHeight="1">
      <c r="A247" s="210"/>
      <c r="B247" s="239"/>
      <c r="C247" s="240"/>
      <c r="D247" s="210"/>
      <c r="E247" s="210"/>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c r="BI247" s="210"/>
      <c r="BJ247" s="210"/>
      <c r="BK247" s="210"/>
      <c r="BL247" s="210"/>
      <c r="BM247" s="210"/>
      <c r="BN247" s="210"/>
      <c r="BO247" s="210"/>
      <c r="BP247" s="210"/>
      <c r="BQ247" s="210"/>
      <c r="BR247" s="210"/>
      <c r="BS247" s="210"/>
    </row>
    <row r="248" ht="16.5" customHeight="1">
      <c r="A248" s="210"/>
      <c r="B248" s="239"/>
      <c r="C248" s="240"/>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c r="BI248" s="210"/>
      <c r="BJ248" s="210"/>
      <c r="BK248" s="210"/>
      <c r="BL248" s="210"/>
      <c r="BM248" s="210"/>
      <c r="BN248" s="210"/>
      <c r="BO248" s="210"/>
      <c r="BP248" s="210"/>
      <c r="BQ248" s="210"/>
      <c r="BR248" s="210"/>
      <c r="BS248" s="210"/>
    </row>
    <row r="249" ht="16.5" customHeight="1">
      <c r="A249" s="210"/>
      <c r="B249" s="239"/>
      <c r="C249" s="240"/>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c r="BI249" s="210"/>
      <c r="BJ249" s="210"/>
      <c r="BK249" s="210"/>
      <c r="BL249" s="210"/>
      <c r="BM249" s="210"/>
      <c r="BN249" s="210"/>
      <c r="BO249" s="210"/>
      <c r="BP249" s="210"/>
      <c r="BQ249" s="210"/>
      <c r="BR249" s="210"/>
      <c r="BS249" s="210"/>
    </row>
    <row r="250" ht="16.5" customHeight="1">
      <c r="A250" s="210"/>
      <c r="B250" s="239"/>
      <c r="C250" s="240"/>
      <c r="D250" s="210"/>
      <c r="E250" s="210"/>
      <c r="F250" s="210"/>
      <c r="G250" s="210"/>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c r="BI250" s="210"/>
      <c r="BJ250" s="210"/>
      <c r="BK250" s="210"/>
      <c r="BL250" s="210"/>
      <c r="BM250" s="210"/>
      <c r="BN250" s="210"/>
      <c r="BO250" s="210"/>
      <c r="BP250" s="210"/>
      <c r="BQ250" s="210"/>
      <c r="BR250" s="210"/>
      <c r="BS250" s="210"/>
    </row>
    <row r="251" ht="16.5" customHeight="1">
      <c r="A251" s="210"/>
      <c r="B251" s="239"/>
      <c r="C251" s="240"/>
      <c r="D251" s="210"/>
      <c r="E251" s="210"/>
      <c r="F251" s="210"/>
      <c r="G251" s="210"/>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c r="BI251" s="210"/>
      <c r="BJ251" s="210"/>
      <c r="BK251" s="210"/>
      <c r="BL251" s="210"/>
      <c r="BM251" s="210"/>
      <c r="BN251" s="210"/>
      <c r="BO251" s="210"/>
      <c r="BP251" s="210"/>
      <c r="BQ251" s="210"/>
      <c r="BR251" s="210"/>
      <c r="BS251" s="210"/>
    </row>
    <row r="252" ht="16.5" customHeight="1">
      <c r="A252" s="210"/>
      <c r="B252" s="239"/>
      <c r="C252" s="240"/>
      <c r="D252" s="210"/>
      <c r="E252" s="210"/>
      <c r="F252" s="210"/>
      <c r="G252" s="210"/>
      <c r="H252" s="210"/>
      <c r="I252" s="210"/>
      <c r="J252" s="210"/>
      <c r="K252" s="210"/>
      <c r="L252" s="210"/>
      <c r="M252" s="210"/>
      <c r="N252" s="210"/>
      <c r="O252" s="210"/>
      <c r="P252" s="210"/>
      <c r="Q252" s="210"/>
      <c r="R252" s="210"/>
      <c r="S252" s="210"/>
      <c r="T252" s="210"/>
      <c r="U252" s="210"/>
      <c r="V252" s="210"/>
      <c r="W252" s="210"/>
      <c r="X252" s="210"/>
      <c r="Y252" s="210"/>
      <c r="Z252" s="210"/>
      <c r="AA252" s="210"/>
      <c r="AB252" s="210"/>
      <c r="AC252" s="210"/>
      <c r="AD252" s="210"/>
      <c r="AE252" s="210"/>
      <c r="AF252" s="210"/>
      <c r="AG252" s="210"/>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c r="BI252" s="210"/>
      <c r="BJ252" s="210"/>
      <c r="BK252" s="210"/>
      <c r="BL252" s="210"/>
      <c r="BM252" s="210"/>
      <c r="BN252" s="210"/>
      <c r="BO252" s="210"/>
      <c r="BP252" s="210"/>
      <c r="BQ252" s="210"/>
      <c r="BR252" s="210"/>
      <c r="BS252" s="210"/>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7">
    <mergeCell ref="T4:W4"/>
    <mergeCell ref="X4:AA4"/>
    <mergeCell ref="AB4:AE4"/>
    <mergeCell ref="AF4:AI4"/>
    <mergeCell ref="AJ4:AM4"/>
    <mergeCell ref="AN4:AQ4"/>
    <mergeCell ref="AR4:AU4"/>
    <mergeCell ref="AV4:AY4"/>
    <mergeCell ref="BA4:BD4"/>
    <mergeCell ref="BE4:BH4"/>
    <mergeCell ref="BI4:BL4"/>
    <mergeCell ref="BM4:BP4"/>
    <mergeCell ref="BQ4:BS4"/>
    <mergeCell ref="B1:AY1"/>
    <mergeCell ref="C2:AY2"/>
    <mergeCell ref="D3:AY3"/>
    <mergeCell ref="B4:B5"/>
    <mergeCell ref="C4:C5"/>
    <mergeCell ref="D4:G4"/>
    <mergeCell ref="H4:K4"/>
    <mergeCell ref="L4:O4"/>
    <mergeCell ref="P4:S4"/>
    <mergeCell ref="B6:B8"/>
    <mergeCell ref="B9:B11"/>
    <mergeCell ref="B12:B14"/>
    <mergeCell ref="B15:B17"/>
    <mergeCell ref="B18:B20"/>
    <mergeCell ref="B46:B48"/>
    <mergeCell ref="B49:B51"/>
    <mergeCell ref="B52:B54"/>
    <mergeCell ref="B21:B23"/>
    <mergeCell ref="B24:B26"/>
    <mergeCell ref="B27:B29"/>
    <mergeCell ref="B30:B32"/>
    <mergeCell ref="B33:B38"/>
    <mergeCell ref="B39:B41"/>
    <mergeCell ref="B42:B45"/>
  </mergeCells>
  <printOptions/>
  <pageMargins bottom="0.75" footer="0.0" header="0.0" left="0.7" right="0.7" top="0.75"/>
  <pageSetup scale="55" orientation="landscape"/>
  <drawing r:id="rId1"/>
</worksheet>
</file>